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10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efty1/Dropbox/Louisiana/Final 2016 SSI Micro-Enterprise Credential Resources/06 Key Financial Concepts : Credit Applications/"/>
    </mc:Choice>
  </mc:AlternateContent>
  <bookViews>
    <workbookView xWindow="0" yWindow="460" windowWidth="25600" windowHeight="1606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3" i="1" l="1"/>
  <c r="D34" i="1"/>
  <c r="D33" i="1"/>
  <c r="E58" i="1"/>
  <c r="D58" i="1"/>
  <c r="C58" i="1"/>
  <c r="B58" i="1"/>
  <c r="E51" i="1"/>
  <c r="D51" i="1"/>
  <c r="C51" i="1"/>
  <c r="B51" i="1"/>
  <c r="E5" i="1"/>
  <c r="E7" i="1"/>
  <c r="D5" i="1"/>
  <c r="D7" i="1"/>
  <c r="C5" i="1"/>
  <c r="C7" i="1"/>
  <c r="B5" i="1"/>
  <c r="B7" i="1"/>
  <c r="E23" i="1"/>
  <c r="E25" i="1"/>
  <c r="D23" i="1"/>
  <c r="D25" i="1"/>
  <c r="C9" i="1"/>
  <c r="C23" i="1"/>
  <c r="C25" i="1"/>
  <c r="B34" i="1"/>
  <c r="B28" i="1"/>
  <c r="E31" i="1"/>
  <c r="E42" i="1"/>
  <c r="E44" i="1"/>
  <c r="D31" i="1"/>
  <c r="D42" i="1"/>
  <c r="D44" i="1"/>
  <c r="C31" i="1"/>
  <c r="C42" i="1"/>
  <c r="C44" i="1"/>
  <c r="B42" i="1"/>
  <c r="B31" i="1"/>
  <c r="B44" i="1"/>
  <c r="B9" i="1"/>
  <c r="B10" i="1"/>
  <c r="B23" i="1"/>
  <c r="B25" i="1"/>
</calcChain>
</file>

<file path=xl/sharedStrings.xml><?xml version="1.0" encoding="utf-8"?>
<sst xmlns="http://schemas.openxmlformats.org/spreadsheetml/2006/main" count="57" uniqueCount="52">
  <si>
    <t>Robin Smith</t>
  </si>
  <si>
    <t>Amari Jones</t>
  </si>
  <si>
    <t>Jamie Ford</t>
  </si>
  <si>
    <t>Blake Felder</t>
  </si>
  <si>
    <t>Total Income</t>
  </si>
  <si>
    <t>Salary</t>
  </si>
  <si>
    <t>Bonuses</t>
  </si>
  <si>
    <t>Other Income</t>
  </si>
  <si>
    <t>Loan Payments</t>
  </si>
  <si>
    <t>Insurance:  Housing</t>
  </si>
  <si>
    <t>Utilities</t>
  </si>
  <si>
    <t>Telephone</t>
  </si>
  <si>
    <t>Healthcare</t>
  </si>
  <si>
    <t>Groceries</t>
  </si>
  <si>
    <t>Clothing</t>
  </si>
  <si>
    <t>Vehicle</t>
  </si>
  <si>
    <t>Entertainment</t>
  </si>
  <si>
    <t>Insurance: Other</t>
  </si>
  <si>
    <t>Pets</t>
  </si>
  <si>
    <t>Gifts</t>
  </si>
  <si>
    <t>All Other</t>
  </si>
  <si>
    <t>Total Expenses</t>
  </si>
  <si>
    <t>Total Surplus / Deficit</t>
  </si>
  <si>
    <t>Business</t>
  </si>
  <si>
    <t>Total Revenues</t>
  </si>
  <si>
    <t>Service Revenues</t>
  </si>
  <si>
    <t>Merchandise Revenues</t>
  </si>
  <si>
    <t>Other Revenues</t>
  </si>
  <si>
    <t>Cost of Goods Sold</t>
  </si>
  <si>
    <t>Salaries and Wages</t>
  </si>
  <si>
    <t>Rent and Utilities</t>
  </si>
  <si>
    <t>Insurance</t>
  </si>
  <si>
    <t>Outside Services</t>
  </si>
  <si>
    <t>Maintenance Costs</t>
  </si>
  <si>
    <t>All Other Expenses</t>
  </si>
  <si>
    <t>Income Before Taxes and Owners Comp</t>
  </si>
  <si>
    <t>Advertising</t>
  </si>
  <si>
    <t>Mortgage Payment / Rent</t>
  </si>
  <si>
    <t>Federal and State Income Taxes at 33%</t>
  </si>
  <si>
    <t>Business Assets</t>
  </si>
  <si>
    <t xml:space="preserve">Business Liabilities </t>
  </si>
  <si>
    <t>Inventory</t>
  </si>
  <si>
    <t>Equipment (including vehicles)</t>
  </si>
  <si>
    <t>Accounts Receivable</t>
  </si>
  <si>
    <t>All Other Assets</t>
  </si>
  <si>
    <t>Lines of Credit:  Amounts Borrowed</t>
  </si>
  <si>
    <t>Equipment-related Debt</t>
  </si>
  <si>
    <t xml:space="preserve">Accounts Payable </t>
  </si>
  <si>
    <t>All Other Liabilities</t>
  </si>
  <si>
    <t>Total Liabilities</t>
  </si>
  <si>
    <t>Total Assets</t>
  </si>
  <si>
    <t>Debt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</si>
</sst>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;[Red]&quot;$&quot;#,##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D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64" fontId="0" fillId="2" borderId="1" xfId="0" applyNumberFormat="1" applyFill="1" applyBorder="1"/>
    <xf numFmtId="0" fontId="0" fillId="2" borderId="1" xfId="0" applyFill="1" applyBorder="1"/>
    <xf numFmtId="164" fontId="0" fillId="3" borderId="1" xfId="0" applyNumberFormat="1" applyFill="1" applyBorder="1"/>
  </cellXfs>
  <cellStyles count="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workbookViewId="0">
      <selection activeCell="E58" sqref="E58"/>
    </sheetView>
  </sheetViews>
  <sheetFormatPr baseColWidth="10" defaultRowHeight="16" x14ac:dyDescent="0.2"/>
  <cols>
    <col min="1" max="1" width="33.83203125" customWidth="1"/>
    <col min="2" max="5" width="12" customWidth="1"/>
  </cols>
  <sheetData>
    <row r="1" spans="1:5" x14ac:dyDescent="0.2">
      <c r="A1" s="1"/>
      <c r="B1" s="7" t="s">
        <v>0</v>
      </c>
      <c r="C1" s="2" t="s">
        <v>1</v>
      </c>
      <c r="D1" s="7" t="s">
        <v>2</v>
      </c>
      <c r="E1" s="2" t="s">
        <v>3</v>
      </c>
    </row>
    <row r="2" spans="1:5" x14ac:dyDescent="0.2">
      <c r="A2" s="1" t="s">
        <v>5</v>
      </c>
      <c r="B2" s="8">
        <v>60000</v>
      </c>
      <c r="C2" s="3">
        <v>72000</v>
      </c>
      <c r="D2" s="8">
        <v>36000</v>
      </c>
      <c r="E2" s="3">
        <v>72000</v>
      </c>
    </row>
    <row r="3" spans="1:5" x14ac:dyDescent="0.2">
      <c r="A3" s="1" t="s">
        <v>6</v>
      </c>
      <c r="B3" s="8">
        <v>10000</v>
      </c>
      <c r="C3" s="3">
        <v>2000</v>
      </c>
      <c r="D3" s="8">
        <v>0</v>
      </c>
      <c r="E3" s="3">
        <v>0</v>
      </c>
    </row>
    <row r="4" spans="1:5" x14ac:dyDescent="0.2">
      <c r="A4" s="1" t="s">
        <v>7</v>
      </c>
      <c r="B4" s="8">
        <v>800</v>
      </c>
      <c r="C4" s="3">
        <v>2000</v>
      </c>
      <c r="D4" s="8">
        <v>8000</v>
      </c>
      <c r="E4" s="3">
        <v>0</v>
      </c>
    </row>
    <row r="5" spans="1:5" x14ac:dyDescent="0.2">
      <c r="A5" s="4" t="s">
        <v>4</v>
      </c>
      <c r="B5" s="8">
        <f>SUM(B2:B4)</f>
        <v>70800</v>
      </c>
      <c r="C5" s="3">
        <f t="shared" ref="C5:E5" si="0">SUM(C2:C4)</f>
        <v>76000</v>
      </c>
      <c r="D5" s="8">
        <f t="shared" si="0"/>
        <v>44000</v>
      </c>
      <c r="E5" s="3">
        <f t="shared" si="0"/>
        <v>72000</v>
      </c>
    </row>
    <row r="6" spans="1:5" x14ac:dyDescent="0.2">
      <c r="A6" s="1"/>
      <c r="B6" s="8"/>
      <c r="C6" s="3"/>
      <c r="D6" s="8"/>
      <c r="E6" s="3"/>
    </row>
    <row r="7" spans="1:5" x14ac:dyDescent="0.2">
      <c r="A7" s="1" t="s">
        <v>38</v>
      </c>
      <c r="B7" s="8">
        <f>B5*0.33</f>
        <v>23364</v>
      </c>
      <c r="C7" s="3">
        <f t="shared" ref="C7:E7" si="1">C5*0.33</f>
        <v>25080</v>
      </c>
      <c r="D7" s="8">
        <f t="shared" si="1"/>
        <v>14520</v>
      </c>
      <c r="E7" s="3">
        <f t="shared" si="1"/>
        <v>23760</v>
      </c>
    </row>
    <row r="8" spans="1:5" x14ac:dyDescent="0.2">
      <c r="A8" s="1"/>
      <c r="B8" s="8"/>
      <c r="C8" s="3"/>
      <c r="D8" s="8"/>
      <c r="E8" s="3"/>
    </row>
    <row r="9" spans="1:5" x14ac:dyDescent="0.2">
      <c r="A9" s="1" t="s">
        <v>37</v>
      </c>
      <c r="B9" s="8">
        <f>900*12</f>
        <v>10800</v>
      </c>
      <c r="C9" s="3">
        <f t="shared" ref="C9" si="2">900*12</f>
        <v>10800</v>
      </c>
      <c r="D9" s="8">
        <v>9600</v>
      </c>
      <c r="E9" s="3">
        <v>7200</v>
      </c>
    </row>
    <row r="10" spans="1:5" x14ac:dyDescent="0.2">
      <c r="A10" s="1" t="s">
        <v>8</v>
      </c>
      <c r="B10" s="8">
        <f>800*12</f>
        <v>9600</v>
      </c>
      <c r="C10" s="3">
        <v>8400</v>
      </c>
      <c r="D10" s="8">
        <v>0</v>
      </c>
      <c r="E10" s="3">
        <v>3600</v>
      </c>
    </row>
    <row r="11" spans="1:5" x14ac:dyDescent="0.2">
      <c r="A11" s="1" t="s">
        <v>9</v>
      </c>
      <c r="B11" s="8">
        <v>1000</v>
      </c>
      <c r="C11" s="3">
        <v>1000</v>
      </c>
      <c r="D11" s="8">
        <v>0</v>
      </c>
      <c r="E11" s="3">
        <v>250</v>
      </c>
    </row>
    <row r="12" spans="1:5" x14ac:dyDescent="0.2">
      <c r="A12" s="1" t="s">
        <v>10</v>
      </c>
      <c r="B12" s="8">
        <v>3000</v>
      </c>
      <c r="C12" s="3">
        <v>3000</v>
      </c>
      <c r="D12" s="8">
        <v>1800</v>
      </c>
      <c r="E12" s="3">
        <v>2400</v>
      </c>
    </row>
    <row r="13" spans="1:5" x14ac:dyDescent="0.2">
      <c r="A13" s="1" t="s">
        <v>11</v>
      </c>
      <c r="B13" s="8">
        <v>2400</v>
      </c>
      <c r="C13" s="3">
        <v>2400</v>
      </c>
      <c r="D13" s="8">
        <v>1800</v>
      </c>
      <c r="E13" s="3">
        <v>3000</v>
      </c>
    </row>
    <row r="14" spans="1:5" x14ac:dyDescent="0.2">
      <c r="A14" s="1" t="s">
        <v>12</v>
      </c>
      <c r="B14" s="8">
        <v>1000</v>
      </c>
      <c r="C14" s="3">
        <v>1000</v>
      </c>
      <c r="D14" s="8">
        <v>2000</v>
      </c>
      <c r="E14" s="3">
        <v>1000</v>
      </c>
    </row>
    <row r="15" spans="1:5" x14ac:dyDescent="0.2">
      <c r="A15" s="1" t="s">
        <v>13</v>
      </c>
      <c r="B15" s="8">
        <v>7200</v>
      </c>
      <c r="C15" s="3">
        <v>7200</v>
      </c>
      <c r="D15" s="8">
        <v>4800</v>
      </c>
      <c r="E15" s="3">
        <v>7200</v>
      </c>
    </row>
    <row r="16" spans="1:5" x14ac:dyDescent="0.2">
      <c r="A16" s="1" t="s">
        <v>14</v>
      </c>
      <c r="B16" s="8">
        <v>1000</v>
      </c>
      <c r="C16" s="3">
        <v>1000</v>
      </c>
      <c r="D16" s="8">
        <v>500</v>
      </c>
      <c r="E16" s="3">
        <v>3000</v>
      </c>
    </row>
    <row r="17" spans="1:5" x14ac:dyDescent="0.2">
      <c r="A17" s="1" t="s">
        <v>15</v>
      </c>
      <c r="B17" s="8">
        <v>6000</v>
      </c>
      <c r="C17" s="3">
        <v>6000</v>
      </c>
      <c r="D17" s="8">
        <v>3600</v>
      </c>
      <c r="E17" s="3">
        <v>6000</v>
      </c>
    </row>
    <row r="18" spans="1:5" x14ac:dyDescent="0.2">
      <c r="A18" s="1" t="s">
        <v>16</v>
      </c>
      <c r="B18" s="8">
        <v>1800</v>
      </c>
      <c r="C18" s="3">
        <v>4000</v>
      </c>
      <c r="D18" s="8">
        <v>2000</v>
      </c>
      <c r="E18" s="3">
        <v>2400</v>
      </c>
    </row>
    <row r="19" spans="1:5" x14ac:dyDescent="0.2">
      <c r="A19" s="1" t="s">
        <v>17</v>
      </c>
      <c r="B19" s="8">
        <v>1000</v>
      </c>
      <c r="C19" s="3">
        <v>1000</v>
      </c>
      <c r="D19" s="8">
        <v>1000</v>
      </c>
      <c r="E19" s="3">
        <v>1000</v>
      </c>
    </row>
    <row r="20" spans="1:5" x14ac:dyDescent="0.2">
      <c r="A20" s="1" t="s">
        <v>18</v>
      </c>
      <c r="B20" s="8">
        <v>0</v>
      </c>
      <c r="C20" s="3">
        <v>0</v>
      </c>
      <c r="D20" s="8">
        <v>500</v>
      </c>
      <c r="E20" s="3">
        <v>1000</v>
      </c>
    </row>
    <row r="21" spans="1:5" x14ac:dyDescent="0.2">
      <c r="A21" s="1" t="s">
        <v>19</v>
      </c>
      <c r="B21" s="8">
        <v>2000</v>
      </c>
      <c r="C21" s="3">
        <v>2000</v>
      </c>
      <c r="D21" s="8">
        <v>1000</v>
      </c>
      <c r="E21" s="3">
        <v>2000</v>
      </c>
    </row>
    <row r="22" spans="1:5" x14ac:dyDescent="0.2">
      <c r="A22" s="1" t="s">
        <v>20</v>
      </c>
      <c r="B22" s="8">
        <v>500</v>
      </c>
      <c r="C22" s="3">
        <v>1000</v>
      </c>
      <c r="D22" s="8">
        <v>1000</v>
      </c>
      <c r="E22" s="3">
        <v>1000</v>
      </c>
    </row>
    <row r="23" spans="1:5" x14ac:dyDescent="0.2">
      <c r="A23" s="4" t="s">
        <v>21</v>
      </c>
      <c r="B23" s="8">
        <f>SUM(B9:B22)</f>
        <v>47300</v>
      </c>
      <c r="C23" s="3">
        <f t="shared" ref="C23:E23" si="3">SUM(C9:C22)</f>
        <v>48800</v>
      </c>
      <c r="D23" s="8">
        <f t="shared" si="3"/>
        <v>29600</v>
      </c>
      <c r="E23" s="3">
        <f t="shared" si="3"/>
        <v>41050</v>
      </c>
    </row>
    <row r="24" spans="1:5" x14ac:dyDescent="0.2">
      <c r="A24" s="1"/>
      <c r="B24" s="8"/>
      <c r="C24" s="3"/>
      <c r="D24" s="8"/>
      <c r="E24" s="3"/>
    </row>
    <row r="25" spans="1:5" x14ac:dyDescent="0.2">
      <c r="A25" s="5" t="s">
        <v>22</v>
      </c>
      <c r="B25" s="8">
        <f>B5-B7-B23</f>
        <v>136</v>
      </c>
      <c r="C25" s="3">
        <f t="shared" ref="C25:E25" si="4">C5-C7-C23</f>
        <v>2120</v>
      </c>
      <c r="D25" s="8">
        <f t="shared" si="4"/>
        <v>-120</v>
      </c>
      <c r="E25" s="3">
        <f t="shared" si="4"/>
        <v>7190</v>
      </c>
    </row>
    <row r="26" spans="1:5" x14ac:dyDescent="0.2">
      <c r="A26" s="1"/>
      <c r="B26" s="9"/>
      <c r="C26" s="1"/>
      <c r="D26" s="9"/>
      <c r="E26" s="1"/>
    </row>
    <row r="27" spans="1:5" x14ac:dyDescent="0.2">
      <c r="A27" s="6" t="s">
        <v>23</v>
      </c>
      <c r="B27" s="9"/>
      <c r="C27" s="1"/>
      <c r="D27" s="9"/>
      <c r="E27" s="1"/>
    </row>
    <row r="28" spans="1:5" x14ac:dyDescent="0.2">
      <c r="A28" s="1" t="s">
        <v>25</v>
      </c>
      <c r="B28" s="8">
        <f>12*24000</f>
        <v>288000</v>
      </c>
      <c r="C28" s="3">
        <v>360000</v>
      </c>
      <c r="D28" s="8">
        <v>0</v>
      </c>
      <c r="E28" s="3">
        <v>300000</v>
      </c>
    </row>
    <row r="29" spans="1:5" x14ac:dyDescent="0.2">
      <c r="A29" s="1" t="s">
        <v>26</v>
      </c>
      <c r="B29" s="8">
        <v>96000</v>
      </c>
      <c r="C29" s="3">
        <v>0</v>
      </c>
      <c r="D29" s="8">
        <v>420000</v>
      </c>
      <c r="E29" s="3">
        <v>60000</v>
      </c>
    </row>
    <row r="30" spans="1:5" x14ac:dyDescent="0.2">
      <c r="A30" s="1" t="s">
        <v>27</v>
      </c>
      <c r="B30" s="8">
        <v>20000</v>
      </c>
      <c r="C30" s="3">
        <v>12000</v>
      </c>
      <c r="D30" s="8">
        <v>12000</v>
      </c>
      <c r="E30" s="3">
        <v>24000</v>
      </c>
    </row>
    <row r="31" spans="1:5" x14ac:dyDescent="0.2">
      <c r="A31" s="4" t="s">
        <v>24</v>
      </c>
      <c r="B31" s="8">
        <f>SUM(B28:B30)</f>
        <v>404000</v>
      </c>
      <c r="C31" s="3">
        <f t="shared" ref="C31:E31" si="5">SUM(C28:C30)</f>
        <v>372000</v>
      </c>
      <c r="D31" s="8">
        <f t="shared" si="5"/>
        <v>432000</v>
      </c>
      <c r="E31" s="3">
        <f t="shared" si="5"/>
        <v>384000</v>
      </c>
    </row>
    <row r="32" spans="1:5" x14ac:dyDescent="0.2">
      <c r="A32" s="1"/>
      <c r="B32" s="9"/>
      <c r="C32" s="1"/>
      <c r="D32" s="9"/>
      <c r="E32" s="1"/>
    </row>
    <row r="33" spans="1:5" x14ac:dyDescent="0.2">
      <c r="A33" s="1" t="s">
        <v>28</v>
      </c>
      <c r="B33" s="8">
        <v>48000</v>
      </c>
      <c r="C33" s="3">
        <v>0</v>
      </c>
      <c r="D33" s="8">
        <f>D29*0.38</f>
        <v>159600</v>
      </c>
      <c r="E33" s="10">
        <f>E29*0.65</f>
        <v>39000</v>
      </c>
    </row>
    <row r="34" spans="1:5" x14ac:dyDescent="0.2">
      <c r="A34" s="1" t="s">
        <v>29</v>
      </c>
      <c r="B34" s="8">
        <f>12*14000</f>
        <v>168000</v>
      </c>
      <c r="C34" s="3">
        <v>210000</v>
      </c>
      <c r="D34" s="8">
        <f>D29*0.33</f>
        <v>138600</v>
      </c>
      <c r="E34" s="3">
        <v>180000</v>
      </c>
    </row>
    <row r="35" spans="1:5" x14ac:dyDescent="0.2">
      <c r="A35" s="1" t="s">
        <v>30</v>
      </c>
      <c r="B35" s="8">
        <v>42000</v>
      </c>
      <c r="C35" s="3">
        <v>42000</v>
      </c>
      <c r="D35" s="8">
        <v>42000</v>
      </c>
    </row>
    <row r="36" spans="1:5" x14ac:dyDescent="0.2">
      <c r="A36" s="1" t="s">
        <v>51</v>
      </c>
      <c r="B36" s="8">
        <v>12600</v>
      </c>
      <c r="C36" s="3">
        <v>9600</v>
      </c>
      <c r="D36" s="8">
        <v>9600</v>
      </c>
      <c r="E36" s="3">
        <v>9600</v>
      </c>
    </row>
    <row r="37" spans="1:5" x14ac:dyDescent="0.2">
      <c r="A37" s="1" t="s">
        <v>31</v>
      </c>
      <c r="B37" s="8">
        <v>18000</v>
      </c>
      <c r="C37" s="3">
        <v>18000</v>
      </c>
      <c r="D37" s="8">
        <v>18000</v>
      </c>
      <c r="E37" s="3">
        <v>18000</v>
      </c>
    </row>
    <row r="38" spans="1:5" x14ac:dyDescent="0.2">
      <c r="A38" s="1" t="s">
        <v>36</v>
      </c>
      <c r="B38" s="8">
        <v>6000</v>
      </c>
      <c r="C38" s="3">
        <v>12000</v>
      </c>
      <c r="D38" s="8">
        <v>20000</v>
      </c>
      <c r="E38" s="3">
        <v>24000</v>
      </c>
    </row>
    <row r="39" spans="1:5" x14ac:dyDescent="0.2">
      <c r="A39" s="1" t="s">
        <v>32</v>
      </c>
      <c r="B39" s="8">
        <v>12000</v>
      </c>
      <c r="C39" s="3">
        <v>4000</v>
      </c>
      <c r="D39" s="8">
        <v>12000</v>
      </c>
      <c r="E39" s="3">
        <v>6000</v>
      </c>
    </row>
    <row r="40" spans="1:5" x14ac:dyDescent="0.2">
      <c r="A40" s="1" t="s">
        <v>33</v>
      </c>
      <c r="B40" s="8">
        <v>20000</v>
      </c>
      <c r="C40" s="3">
        <v>3000</v>
      </c>
      <c r="D40" s="8">
        <v>18000</v>
      </c>
      <c r="E40" s="3">
        <v>1000</v>
      </c>
    </row>
    <row r="41" spans="1:5" x14ac:dyDescent="0.2">
      <c r="A41" s="1" t="s">
        <v>34</v>
      </c>
      <c r="B41" s="8">
        <v>6000</v>
      </c>
      <c r="C41" s="3">
        <v>18000</v>
      </c>
      <c r="D41" s="8">
        <v>12000</v>
      </c>
      <c r="E41" s="3">
        <v>2000</v>
      </c>
    </row>
    <row r="42" spans="1:5" x14ac:dyDescent="0.2">
      <c r="A42" s="4" t="s">
        <v>21</v>
      </c>
      <c r="B42" s="8">
        <f>SUM(B33:B41)</f>
        <v>332600</v>
      </c>
      <c r="C42" s="3">
        <f t="shared" ref="C42:E42" si="6">SUM(C33:C41)</f>
        <v>316600</v>
      </c>
      <c r="D42" s="8">
        <f t="shared" si="6"/>
        <v>429800</v>
      </c>
      <c r="E42" s="3">
        <f t="shared" si="6"/>
        <v>279600</v>
      </c>
    </row>
    <row r="43" spans="1:5" x14ac:dyDescent="0.2">
      <c r="A43" s="1"/>
      <c r="B43" s="9"/>
      <c r="C43" s="1"/>
      <c r="D43" s="9"/>
      <c r="E43" s="1"/>
    </row>
    <row r="44" spans="1:5" x14ac:dyDescent="0.2">
      <c r="A44" s="5" t="s">
        <v>35</v>
      </c>
      <c r="B44" s="8">
        <f>B31-B42</f>
        <v>71400</v>
      </c>
      <c r="C44" s="3">
        <f t="shared" ref="C44:E44" si="7">C31-C42</f>
        <v>55400</v>
      </c>
      <c r="D44" s="8">
        <f t="shared" si="7"/>
        <v>2200</v>
      </c>
      <c r="E44" s="3">
        <f t="shared" si="7"/>
        <v>104400</v>
      </c>
    </row>
    <row r="45" spans="1:5" x14ac:dyDescent="0.2">
      <c r="B45" s="7" t="s">
        <v>0</v>
      </c>
      <c r="C45" s="2" t="s">
        <v>1</v>
      </c>
      <c r="D45" s="7" t="s">
        <v>2</v>
      </c>
      <c r="E45" s="2" t="s">
        <v>3</v>
      </c>
    </row>
    <row r="46" spans="1:5" x14ac:dyDescent="0.2">
      <c r="A46" s="6" t="s">
        <v>39</v>
      </c>
      <c r="B46" s="9"/>
      <c r="C46" s="1"/>
      <c r="D46" s="9"/>
      <c r="E46" s="1"/>
    </row>
    <row r="47" spans="1:5" x14ac:dyDescent="0.2">
      <c r="A47" s="1" t="s">
        <v>41</v>
      </c>
      <c r="B47" s="8">
        <v>40000</v>
      </c>
      <c r="C47" s="3">
        <v>0</v>
      </c>
      <c r="D47" s="8">
        <v>10000</v>
      </c>
      <c r="E47" s="3">
        <v>5000</v>
      </c>
    </row>
    <row r="48" spans="1:5" x14ac:dyDescent="0.2">
      <c r="A48" s="1" t="s">
        <v>42</v>
      </c>
      <c r="B48" s="8">
        <v>80000</v>
      </c>
      <c r="C48" s="3">
        <v>30000</v>
      </c>
      <c r="D48" s="8">
        <v>25000</v>
      </c>
      <c r="E48" s="3">
        <v>25000</v>
      </c>
    </row>
    <row r="49" spans="1:5" x14ac:dyDescent="0.2">
      <c r="A49" s="1" t="s">
        <v>43</v>
      </c>
      <c r="B49" s="8">
        <v>10000</v>
      </c>
      <c r="C49" s="3">
        <v>30000</v>
      </c>
      <c r="D49" s="8">
        <v>0</v>
      </c>
      <c r="E49" s="3">
        <v>25000</v>
      </c>
    </row>
    <row r="50" spans="1:5" x14ac:dyDescent="0.2">
      <c r="A50" s="1" t="s">
        <v>44</v>
      </c>
      <c r="B50" s="8">
        <v>20000</v>
      </c>
      <c r="C50" s="3">
        <v>10000</v>
      </c>
      <c r="D50" s="8">
        <v>5000</v>
      </c>
      <c r="E50" s="3">
        <v>5000</v>
      </c>
    </row>
    <row r="51" spans="1:5" x14ac:dyDescent="0.2">
      <c r="A51" s="4" t="s">
        <v>50</v>
      </c>
      <c r="B51" s="8">
        <f>SUM(B47:B50)</f>
        <v>150000</v>
      </c>
      <c r="C51" s="3">
        <f t="shared" ref="C51" si="8">SUM(C47:C50)</f>
        <v>70000</v>
      </c>
      <c r="D51" s="8">
        <f t="shared" ref="D51" si="9">SUM(D47:D50)</f>
        <v>40000</v>
      </c>
      <c r="E51" s="3">
        <f t="shared" ref="E51" si="10">SUM(E47:E50)</f>
        <v>60000</v>
      </c>
    </row>
    <row r="53" spans="1:5" x14ac:dyDescent="0.2">
      <c r="A53" s="6" t="s">
        <v>40</v>
      </c>
      <c r="B53" s="9"/>
      <c r="C53" s="1"/>
      <c r="D53" s="9"/>
      <c r="E53" s="1"/>
    </row>
    <row r="54" spans="1:5" x14ac:dyDescent="0.2">
      <c r="A54" s="1" t="s">
        <v>45</v>
      </c>
      <c r="B54" s="8">
        <v>40000</v>
      </c>
      <c r="C54" s="3">
        <v>40000</v>
      </c>
      <c r="D54" s="8">
        <v>40000</v>
      </c>
      <c r="E54" s="3">
        <v>40000</v>
      </c>
    </row>
    <row r="55" spans="1:5" x14ac:dyDescent="0.2">
      <c r="A55" s="1" t="s">
        <v>46</v>
      </c>
      <c r="B55" s="8">
        <v>20000</v>
      </c>
      <c r="C55" s="3">
        <v>5000</v>
      </c>
      <c r="D55" s="8">
        <v>0</v>
      </c>
      <c r="E55" s="3">
        <v>0</v>
      </c>
    </row>
    <row r="56" spans="1:5" x14ac:dyDescent="0.2">
      <c r="A56" s="1" t="s">
        <v>47</v>
      </c>
      <c r="B56" s="8">
        <v>24000</v>
      </c>
      <c r="C56" s="3">
        <v>6000</v>
      </c>
      <c r="D56" s="8">
        <v>6000</v>
      </c>
      <c r="E56" s="3">
        <v>6000</v>
      </c>
    </row>
    <row r="57" spans="1:5" x14ac:dyDescent="0.2">
      <c r="A57" s="1" t="s">
        <v>48</v>
      </c>
      <c r="B57" s="8">
        <v>10000</v>
      </c>
      <c r="C57" s="3">
        <v>6000</v>
      </c>
      <c r="D57" s="8">
        <v>4000</v>
      </c>
      <c r="E57" s="3">
        <v>3000</v>
      </c>
    </row>
    <row r="58" spans="1:5" x14ac:dyDescent="0.2">
      <c r="A58" s="4" t="s">
        <v>49</v>
      </c>
      <c r="B58" s="8">
        <f>SUM(B54:B57)</f>
        <v>94000</v>
      </c>
      <c r="C58" s="3">
        <f t="shared" ref="C58" si="11">SUM(C54:C57)</f>
        <v>57000</v>
      </c>
      <c r="D58" s="8">
        <f t="shared" ref="D58" si="12">SUM(D54:D57)</f>
        <v>50000</v>
      </c>
      <c r="E58" s="3">
        <f t="shared" ref="E58" si="13">SUM(E54:E57)</f>
        <v>49000</v>
      </c>
    </row>
  </sheetData>
  <phoneticPr fontId="4" type="noConversion"/>
  <printOptions gridLines="1"/>
  <pageMargins left="0.75" right="0.75" top="1" bottom="0.8" header="0.5" footer="0.5"/>
  <pageSetup orientation="portrait" horizontalDpi="4294967292" verticalDpi="4294967292"/>
  <headerFooter>
    <oddHeader>&amp;L&amp;"Calibri Bold,Bold"&amp;14&amp;K000000BRAC&amp;C&amp;"Calibri Bold Italic,Bold Italic"&amp;16&amp;K000000Micro-Enterprise Bank Applicant Profiles Financial Data&amp;R&amp;"Calibri Bold,Bold"&amp;14&amp;K000000Jump Start</oddHeader>
    <oddFooter>&amp;C&amp;"Calibri,Regular"&amp;K000000Updated July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Lefkowith</dc:creator>
  <cp:lastModifiedBy>Microsoft Office User</cp:lastModifiedBy>
  <cp:lastPrinted>2015-12-18T17:46:50Z</cp:lastPrinted>
  <dcterms:created xsi:type="dcterms:W3CDTF">2015-12-18T14:34:49Z</dcterms:created>
  <dcterms:modified xsi:type="dcterms:W3CDTF">2016-06-11T23:03:44Z</dcterms:modified>
</cp:coreProperties>
</file>