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For Web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_FilterDatabase" localSheetId="0" hidden="1">Sheet1!$A$123:$D$144</definedName>
    <definedName name="_xlnm.Print_Area" localSheetId="0">Sheet1!$A$1:$P$149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4" i="1" l="1"/>
  <c r="L144" i="1"/>
  <c r="H144" i="1"/>
  <c r="F144" i="1"/>
  <c r="N143" i="1"/>
  <c r="L143" i="1"/>
  <c r="H143" i="1"/>
  <c r="F143" i="1"/>
  <c r="N142" i="1"/>
  <c r="L142" i="1"/>
  <c r="H142" i="1"/>
  <c r="F142" i="1"/>
  <c r="N141" i="1"/>
  <c r="L141" i="1"/>
  <c r="H141" i="1"/>
  <c r="F141" i="1"/>
  <c r="N140" i="1"/>
  <c r="L140" i="1"/>
  <c r="H140" i="1"/>
  <c r="F140" i="1"/>
  <c r="N139" i="1"/>
  <c r="L139" i="1"/>
  <c r="H139" i="1"/>
  <c r="F139" i="1"/>
  <c r="N138" i="1"/>
  <c r="L138" i="1"/>
  <c r="H138" i="1"/>
  <c r="F138" i="1"/>
  <c r="N137" i="1"/>
  <c r="L137" i="1"/>
  <c r="H137" i="1"/>
  <c r="F137" i="1"/>
  <c r="N136" i="1"/>
  <c r="L136" i="1"/>
  <c r="H136" i="1"/>
  <c r="F136" i="1"/>
  <c r="N135" i="1"/>
  <c r="L135" i="1"/>
  <c r="H135" i="1"/>
  <c r="F135" i="1"/>
  <c r="N134" i="1"/>
  <c r="L134" i="1"/>
  <c r="H134" i="1"/>
  <c r="F134" i="1"/>
  <c r="N133" i="1"/>
  <c r="L133" i="1"/>
  <c r="H133" i="1"/>
  <c r="F133" i="1"/>
  <c r="N132" i="1"/>
  <c r="L132" i="1"/>
  <c r="H132" i="1"/>
  <c r="F132" i="1"/>
  <c r="N131" i="1"/>
  <c r="L131" i="1"/>
  <c r="H131" i="1"/>
  <c r="F131" i="1"/>
  <c r="N130" i="1"/>
  <c r="L130" i="1"/>
  <c r="H130" i="1"/>
  <c r="F130" i="1"/>
  <c r="N129" i="1"/>
  <c r="L129" i="1"/>
  <c r="H129" i="1"/>
  <c r="F129" i="1"/>
  <c r="N128" i="1"/>
  <c r="L128" i="1"/>
  <c r="H128" i="1"/>
  <c r="F128" i="1"/>
  <c r="N127" i="1"/>
  <c r="L127" i="1"/>
  <c r="H127" i="1"/>
  <c r="F127" i="1"/>
  <c r="N126" i="1"/>
  <c r="L126" i="1"/>
  <c r="H126" i="1"/>
  <c r="F126" i="1"/>
  <c r="N125" i="1"/>
  <c r="L125" i="1"/>
  <c r="H125" i="1"/>
  <c r="F125" i="1"/>
  <c r="N124" i="1"/>
  <c r="L124" i="1"/>
  <c r="H124" i="1"/>
  <c r="F124" i="1"/>
  <c r="N123" i="1"/>
  <c r="L123" i="1"/>
  <c r="N120" i="1"/>
  <c r="L120" i="1"/>
  <c r="J120" i="1"/>
  <c r="H120" i="1"/>
  <c r="F120" i="1"/>
  <c r="N119" i="1"/>
  <c r="L119" i="1"/>
  <c r="J119" i="1"/>
  <c r="H119" i="1"/>
  <c r="F119" i="1"/>
  <c r="O118" i="1"/>
  <c r="P118" i="1" s="1"/>
  <c r="N118" i="1"/>
  <c r="L118" i="1"/>
  <c r="J118" i="1"/>
  <c r="H118" i="1"/>
  <c r="F118" i="1"/>
  <c r="N117" i="1"/>
  <c r="L117" i="1"/>
  <c r="J117" i="1"/>
  <c r="H117" i="1"/>
  <c r="F117" i="1"/>
  <c r="O117" i="1"/>
  <c r="N116" i="1"/>
  <c r="L116" i="1"/>
  <c r="J116" i="1"/>
  <c r="H116" i="1"/>
  <c r="F116" i="1"/>
  <c r="N115" i="1"/>
  <c r="L115" i="1"/>
  <c r="J115" i="1"/>
  <c r="H115" i="1"/>
  <c r="F115" i="1"/>
  <c r="O115" i="1"/>
  <c r="N114" i="1"/>
  <c r="L114" i="1"/>
  <c r="J114" i="1"/>
  <c r="H114" i="1"/>
  <c r="F114" i="1"/>
  <c r="N113" i="1"/>
  <c r="L113" i="1"/>
  <c r="J113" i="1"/>
  <c r="H113" i="1"/>
  <c r="F113" i="1"/>
  <c r="O113" i="1"/>
  <c r="N112" i="1"/>
  <c r="L112" i="1"/>
  <c r="J112" i="1"/>
  <c r="H112" i="1"/>
  <c r="F112" i="1"/>
  <c r="N111" i="1"/>
  <c r="L111" i="1"/>
  <c r="J111" i="1"/>
  <c r="H111" i="1"/>
  <c r="F111" i="1"/>
  <c r="O110" i="1"/>
  <c r="N110" i="1"/>
  <c r="L110" i="1"/>
  <c r="J110" i="1"/>
  <c r="H110" i="1"/>
  <c r="F110" i="1"/>
  <c r="N109" i="1"/>
  <c r="L109" i="1"/>
  <c r="J109" i="1"/>
  <c r="H109" i="1"/>
  <c r="F109" i="1"/>
  <c r="O109" i="1"/>
  <c r="N108" i="1"/>
  <c r="L108" i="1"/>
  <c r="J108" i="1"/>
  <c r="H108" i="1"/>
  <c r="F108" i="1"/>
  <c r="N107" i="1"/>
  <c r="L107" i="1"/>
  <c r="J107" i="1"/>
  <c r="H107" i="1"/>
  <c r="F107" i="1"/>
  <c r="N106" i="1"/>
  <c r="L106" i="1"/>
  <c r="J106" i="1"/>
  <c r="H106" i="1"/>
  <c r="F106" i="1"/>
  <c r="N105" i="1"/>
  <c r="L105" i="1"/>
  <c r="J105" i="1"/>
  <c r="H105" i="1"/>
  <c r="F105" i="1"/>
  <c r="O105" i="1"/>
  <c r="N104" i="1"/>
  <c r="L104" i="1"/>
  <c r="J104" i="1"/>
  <c r="H104" i="1"/>
  <c r="F104" i="1"/>
  <c r="O104" i="1"/>
  <c r="P104" i="1" s="1"/>
  <c r="N103" i="1"/>
  <c r="L103" i="1"/>
  <c r="J103" i="1"/>
  <c r="H103" i="1"/>
  <c r="F103" i="1"/>
  <c r="O103" i="1"/>
  <c r="N102" i="1"/>
  <c r="L102" i="1"/>
  <c r="J102" i="1"/>
  <c r="H102" i="1"/>
  <c r="F102" i="1"/>
  <c r="N101" i="1"/>
  <c r="L101" i="1"/>
  <c r="J101" i="1"/>
  <c r="H101" i="1"/>
  <c r="F101" i="1"/>
  <c r="O101" i="1"/>
  <c r="N100" i="1"/>
  <c r="L100" i="1"/>
  <c r="J100" i="1"/>
  <c r="H100" i="1"/>
  <c r="F100" i="1"/>
  <c r="N99" i="1"/>
  <c r="L99" i="1"/>
  <c r="J99" i="1"/>
  <c r="H99" i="1"/>
  <c r="F99" i="1"/>
  <c r="O99" i="1"/>
  <c r="O98" i="1"/>
  <c r="N98" i="1"/>
  <c r="L98" i="1"/>
  <c r="J98" i="1"/>
  <c r="H98" i="1"/>
  <c r="F98" i="1"/>
  <c r="N97" i="1"/>
  <c r="L97" i="1"/>
  <c r="J97" i="1"/>
  <c r="H97" i="1"/>
  <c r="F97" i="1"/>
  <c r="N96" i="1"/>
  <c r="L96" i="1"/>
  <c r="J96" i="1"/>
  <c r="F96" i="1"/>
  <c r="N95" i="1"/>
  <c r="L95" i="1"/>
  <c r="J95" i="1"/>
  <c r="H95" i="1"/>
  <c r="F95" i="1"/>
  <c r="O94" i="1"/>
  <c r="J94" i="1"/>
  <c r="F94" i="1"/>
  <c r="N94" i="1"/>
  <c r="N93" i="1"/>
  <c r="J93" i="1"/>
  <c r="L93" i="1"/>
  <c r="N92" i="1"/>
  <c r="J92" i="1"/>
  <c r="L92" i="1"/>
  <c r="N91" i="1"/>
  <c r="J91" i="1"/>
  <c r="L91" i="1"/>
  <c r="N90" i="1"/>
  <c r="J90" i="1"/>
  <c r="L90" i="1"/>
  <c r="N89" i="1"/>
  <c r="J89" i="1"/>
  <c r="L89" i="1"/>
  <c r="N88" i="1"/>
  <c r="J88" i="1"/>
  <c r="L88" i="1"/>
  <c r="N87" i="1"/>
  <c r="J87" i="1"/>
  <c r="L87" i="1"/>
  <c r="N86" i="1"/>
  <c r="J86" i="1"/>
  <c r="L86" i="1"/>
  <c r="N85" i="1"/>
  <c r="J85" i="1"/>
  <c r="L85" i="1"/>
  <c r="N84" i="1"/>
  <c r="J84" i="1"/>
  <c r="L84" i="1"/>
  <c r="N83" i="1"/>
  <c r="J83" i="1"/>
  <c r="L83" i="1"/>
  <c r="N82" i="1"/>
  <c r="J82" i="1"/>
  <c r="L82" i="1"/>
  <c r="N81" i="1"/>
  <c r="J81" i="1"/>
  <c r="L81" i="1"/>
  <c r="D121" i="1"/>
  <c r="K78" i="1"/>
  <c r="G78" i="1"/>
  <c r="N77" i="1"/>
  <c r="J77" i="1"/>
  <c r="F77" i="1"/>
  <c r="O77" i="1"/>
  <c r="P77" i="1" s="1"/>
  <c r="L77" i="1"/>
  <c r="N76" i="1"/>
  <c r="J76" i="1"/>
  <c r="F76" i="1"/>
  <c r="O76" i="1"/>
  <c r="P76" i="1" s="1"/>
  <c r="L76" i="1"/>
  <c r="N75" i="1"/>
  <c r="M78" i="1"/>
  <c r="J75" i="1"/>
  <c r="I78" i="1"/>
  <c r="F75" i="1"/>
  <c r="O75" i="1"/>
  <c r="P75" i="1" s="1"/>
  <c r="D78" i="1"/>
  <c r="D73" i="1"/>
  <c r="O71" i="1"/>
  <c r="N71" i="1"/>
  <c r="L71" i="1"/>
  <c r="J71" i="1"/>
  <c r="H71" i="1"/>
  <c r="F71" i="1"/>
  <c r="O70" i="1"/>
  <c r="N70" i="1"/>
  <c r="L70" i="1"/>
  <c r="J70" i="1"/>
  <c r="H70" i="1"/>
  <c r="F70" i="1"/>
  <c r="O69" i="1"/>
  <c r="N69" i="1"/>
  <c r="L69" i="1"/>
  <c r="J69" i="1"/>
  <c r="H69" i="1"/>
  <c r="F69" i="1"/>
  <c r="O68" i="1"/>
  <c r="N68" i="1"/>
  <c r="L68" i="1"/>
  <c r="J68" i="1"/>
  <c r="H68" i="1"/>
  <c r="F68" i="1"/>
  <c r="N67" i="1"/>
  <c r="L67" i="1"/>
  <c r="J67" i="1"/>
  <c r="H67" i="1"/>
  <c r="F67" i="1"/>
  <c r="N66" i="1"/>
  <c r="L66" i="1"/>
  <c r="J66" i="1"/>
  <c r="H66" i="1"/>
  <c r="O66" i="1"/>
  <c r="N65" i="1"/>
  <c r="L65" i="1"/>
  <c r="J65" i="1"/>
  <c r="H65" i="1"/>
  <c r="F65" i="1"/>
  <c r="N64" i="1"/>
  <c r="L64" i="1"/>
  <c r="J64" i="1"/>
  <c r="H64" i="1"/>
  <c r="F64" i="1"/>
  <c r="O64" i="1"/>
  <c r="N63" i="1"/>
  <c r="L63" i="1"/>
  <c r="J63" i="1"/>
  <c r="H63" i="1"/>
  <c r="F63" i="1"/>
  <c r="O63" i="1"/>
  <c r="N62" i="1"/>
  <c r="L62" i="1"/>
  <c r="J62" i="1"/>
  <c r="H62" i="1"/>
  <c r="F62" i="1"/>
  <c r="N61" i="1"/>
  <c r="L61" i="1"/>
  <c r="J61" i="1"/>
  <c r="H61" i="1"/>
  <c r="O61" i="1"/>
  <c r="N60" i="1"/>
  <c r="L60" i="1"/>
  <c r="J60" i="1"/>
  <c r="H60" i="1"/>
  <c r="F60" i="1"/>
  <c r="O60" i="1"/>
  <c r="N59" i="1"/>
  <c r="L59" i="1"/>
  <c r="J59" i="1"/>
  <c r="H59" i="1"/>
  <c r="F59" i="1"/>
  <c r="O59" i="1"/>
  <c r="N58" i="1"/>
  <c r="L58" i="1"/>
  <c r="J58" i="1"/>
  <c r="H58" i="1"/>
  <c r="F58" i="1"/>
  <c r="N57" i="1"/>
  <c r="L57" i="1"/>
  <c r="J57" i="1"/>
  <c r="H57" i="1"/>
  <c r="O57" i="1"/>
  <c r="N56" i="1"/>
  <c r="L56" i="1"/>
  <c r="J56" i="1"/>
  <c r="H56" i="1"/>
  <c r="F56" i="1"/>
  <c r="O56" i="1"/>
  <c r="N55" i="1"/>
  <c r="L55" i="1"/>
  <c r="J55" i="1"/>
  <c r="H55" i="1"/>
  <c r="F55" i="1"/>
  <c r="O55" i="1"/>
  <c r="N54" i="1"/>
  <c r="L54" i="1"/>
  <c r="J54" i="1"/>
  <c r="H54" i="1"/>
  <c r="F54" i="1"/>
  <c r="N53" i="1"/>
  <c r="L53" i="1"/>
  <c r="J53" i="1"/>
  <c r="H53" i="1"/>
  <c r="O53" i="1"/>
  <c r="N52" i="1"/>
  <c r="L52" i="1"/>
  <c r="J52" i="1"/>
  <c r="H52" i="1"/>
  <c r="F52" i="1"/>
  <c r="O52" i="1"/>
  <c r="N51" i="1"/>
  <c r="L51" i="1"/>
  <c r="J51" i="1"/>
  <c r="H51" i="1"/>
  <c r="F51" i="1"/>
  <c r="O51" i="1"/>
  <c r="N50" i="1"/>
  <c r="L50" i="1"/>
  <c r="J50" i="1"/>
  <c r="H50" i="1"/>
  <c r="F50" i="1"/>
  <c r="N49" i="1"/>
  <c r="L49" i="1"/>
  <c r="J49" i="1"/>
  <c r="H49" i="1"/>
  <c r="O49" i="1"/>
  <c r="N48" i="1"/>
  <c r="L48" i="1"/>
  <c r="J48" i="1"/>
  <c r="H48" i="1"/>
  <c r="F48" i="1"/>
  <c r="O48" i="1"/>
  <c r="N47" i="1"/>
  <c r="L47" i="1"/>
  <c r="J47" i="1"/>
  <c r="H47" i="1"/>
  <c r="F47" i="1"/>
  <c r="O47" i="1"/>
  <c r="N46" i="1"/>
  <c r="L46" i="1"/>
  <c r="J46" i="1"/>
  <c r="H46" i="1"/>
  <c r="F46" i="1"/>
  <c r="N45" i="1"/>
  <c r="L45" i="1"/>
  <c r="J45" i="1"/>
  <c r="H45" i="1"/>
  <c r="F45" i="1"/>
  <c r="N44" i="1"/>
  <c r="L44" i="1"/>
  <c r="J44" i="1"/>
  <c r="H44" i="1"/>
  <c r="F44" i="1"/>
  <c r="O44" i="1"/>
  <c r="N43" i="1"/>
  <c r="L43" i="1"/>
  <c r="J43" i="1"/>
  <c r="H43" i="1"/>
  <c r="F43" i="1"/>
  <c r="O43" i="1"/>
  <c r="N42" i="1"/>
  <c r="L42" i="1"/>
  <c r="J42" i="1"/>
  <c r="H42" i="1"/>
  <c r="F42" i="1"/>
  <c r="N41" i="1"/>
  <c r="L41" i="1"/>
  <c r="J41" i="1"/>
  <c r="H41" i="1"/>
  <c r="O41" i="1"/>
  <c r="N40" i="1"/>
  <c r="L40" i="1"/>
  <c r="J40" i="1"/>
  <c r="H40" i="1"/>
  <c r="F40" i="1"/>
  <c r="O40" i="1"/>
  <c r="N39" i="1"/>
  <c r="L39" i="1"/>
  <c r="J39" i="1"/>
  <c r="H39" i="1"/>
  <c r="F39" i="1"/>
  <c r="O39" i="1"/>
  <c r="N38" i="1"/>
  <c r="L38" i="1"/>
  <c r="J38" i="1"/>
  <c r="H38" i="1"/>
  <c r="F38" i="1"/>
  <c r="N37" i="1"/>
  <c r="L37" i="1"/>
  <c r="J37" i="1"/>
  <c r="H37" i="1"/>
  <c r="F37" i="1"/>
  <c r="N36" i="1"/>
  <c r="L36" i="1"/>
  <c r="J36" i="1"/>
  <c r="H36" i="1"/>
  <c r="F36" i="1"/>
  <c r="O36" i="1"/>
  <c r="N35" i="1"/>
  <c r="L35" i="1"/>
  <c r="J35" i="1"/>
  <c r="H35" i="1"/>
  <c r="F35" i="1"/>
  <c r="O35" i="1"/>
  <c r="N34" i="1"/>
  <c r="L34" i="1"/>
  <c r="J34" i="1"/>
  <c r="H34" i="1"/>
  <c r="F34" i="1"/>
  <c r="N33" i="1"/>
  <c r="L33" i="1"/>
  <c r="J33" i="1"/>
  <c r="H33" i="1"/>
  <c r="F33" i="1"/>
  <c r="N32" i="1"/>
  <c r="L32" i="1"/>
  <c r="J32" i="1"/>
  <c r="H32" i="1"/>
  <c r="F32" i="1"/>
  <c r="O32" i="1"/>
  <c r="N31" i="1"/>
  <c r="L31" i="1"/>
  <c r="J31" i="1"/>
  <c r="H31" i="1"/>
  <c r="F31" i="1"/>
  <c r="O31" i="1"/>
  <c r="N30" i="1"/>
  <c r="L30" i="1"/>
  <c r="J30" i="1"/>
  <c r="H30" i="1"/>
  <c r="F30" i="1"/>
  <c r="N29" i="1"/>
  <c r="L29" i="1"/>
  <c r="J29" i="1"/>
  <c r="H29" i="1"/>
  <c r="O29" i="1"/>
  <c r="N28" i="1"/>
  <c r="L28" i="1"/>
  <c r="J28" i="1"/>
  <c r="H28" i="1"/>
  <c r="F28" i="1"/>
  <c r="O28" i="1"/>
  <c r="N27" i="1"/>
  <c r="L27" i="1"/>
  <c r="J27" i="1"/>
  <c r="H27" i="1"/>
  <c r="F27" i="1"/>
  <c r="O27" i="1"/>
  <c r="N26" i="1"/>
  <c r="L26" i="1"/>
  <c r="J26" i="1"/>
  <c r="H26" i="1"/>
  <c r="F26" i="1"/>
  <c r="N25" i="1"/>
  <c r="L25" i="1"/>
  <c r="J25" i="1"/>
  <c r="H25" i="1"/>
  <c r="O25" i="1"/>
  <c r="N24" i="1"/>
  <c r="L24" i="1"/>
  <c r="J24" i="1"/>
  <c r="H24" i="1"/>
  <c r="F24" i="1"/>
  <c r="O24" i="1"/>
  <c r="N23" i="1"/>
  <c r="L23" i="1"/>
  <c r="J23" i="1"/>
  <c r="H23" i="1"/>
  <c r="F23" i="1"/>
  <c r="O23" i="1"/>
  <c r="N22" i="1"/>
  <c r="L22" i="1"/>
  <c r="J22" i="1"/>
  <c r="H22" i="1"/>
  <c r="F22" i="1"/>
  <c r="N21" i="1"/>
  <c r="L21" i="1"/>
  <c r="J21" i="1"/>
  <c r="H21" i="1"/>
  <c r="O21" i="1"/>
  <c r="N20" i="1"/>
  <c r="L20" i="1"/>
  <c r="J20" i="1"/>
  <c r="H20" i="1"/>
  <c r="F20" i="1"/>
  <c r="O20" i="1"/>
  <c r="N19" i="1"/>
  <c r="L19" i="1"/>
  <c r="J19" i="1"/>
  <c r="H19" i="1"/>
  <c r="F19" i="1"/>
  <c r="O19" i="1"/>
  <c r="N18" i="1"/>
  <c r="L18" i="1"/>
  <c r="J18" i="1"/>
  <c r="H18" i="1"/>
  <c r="F18" i="1"/>
  <c r="N17" i="1"/>
  <c r="L17" i="1"/>
  <c r="J17" i="1"/>
  <c r="H17" i="1"/>
  <c r="O17" i="1"/>
  <c r="N16" i="1"/>
  <c r="L16" i="1"/>
  <c r="J16" i="1"/>
  <c r="H16" i="1"/>
  <c r="F16" i="1"/>
  <c r="O16" i="1"/>
  <c r="N15" i="1"/>
  <c r="L15" i="1"/>
  <c r="J15" i="1"/>
  <c r="H15" i="1"/>
  <c r="F15" i="1"/>
  <c r="O15" i="1"/>
  <c r="N14" i="1"/>
  <c r="L14" i="1"/>
  <c r="J14" i="1"/>
  <c r="H14" i="1"/>
  <c r="F14" i="1"/>
  <c r="N13" i="1"/>
  <c r="L13" i="1"/>
  <c r="J13" i="1"/>
  <c r="H13" i="1"/>
  <c r="F13" i="1"/>
  <c r="N12" i="1"/>
  <c r="L12" i="1"/>
  <c r="J12" i="1"/>
  <c r="H12" i="1"/>
  <c r="F12" i="1"/>
  <c r="O12" i="1"/>
  <c r="N11" i="1"/>
  <c r="L11" i="1"/>
  <c r="J11" i="1"/>
  <c r="H11" i="1"/>
  <c r="F11" i="1"/>
  <c r="O11" i="1"/>
  <c r="N10" i="1"/>
  <c r="L10" i="1"/>
  <c r="J10" i="1"/>
  <c r="H10" i="1"/>
  <c r="F10" i="1"/>
  <c r="N9" i="1"/>
  <c r="L9" i="1"/>
  <c r="J9" i="1"/>
  <c r="H9" i="1"/>
  <c r="F9" i="1"/>
  <c r="N8" i="1"/>
  <c r="L8" i="1"/>
  <c r="J8" i="1"/>
  <c r="H8" i="1"/>
  <c r="F8" i="1"/>
  <c r="O8" i="1"/>
  <c r="N7" i="1"/>
  <c r="L7" i="1"/>
  <c r="J7" i="1"/>
  <c r="H7" i="1"/>
  <c r="F7" i="1"/>
  <c r="O7" i="1"/>
  <c r="N6" i="1"/>
  <c r="L6" i="1"/>
  <c r="J6" i="1"/>
  <c r="H6" i="1"/>
  <c r="F6" i="1"/>
  <c r="N5" i="1"/>
  <c r="L5" i="1"/>
  <c r="J5" i="1"/>
  <c r="H5" i="1"/>
  <c r="O5" i="1"/>
  <c r="N4" i="1"/>
  <c r="L4" i="1"/>
  <c r="J4" i="1"/>
  <c r="H4" i="1"/>
  <c r="F4" i="1"/>
  <c r="O4" i="1"/>
  <c r="F3" i="1"/>
  <c r="M73" i="1" l="1"/>
  <c r="P31" i="1"/>
  <c r="P63" i="1"/>
  <c r="P5" i="1"/>
  <c r="P16" i="1"/>
  <c r="P24" i="1"/>
  <c r="P29" i="1"/>
  <c r="P32" i="1"/>
  <c r="P40" i="1"/>
  <c r="P48" i="1"/>
  <c r="P53" i="1"/>
  <c r="P56" i="1"/>
  <c r="P61" i="1"/>
  <c r="P64" i="1"/>
  <c r="P66" i="1"/>
  <c r="P7" i="1"/>
  <c r="P15" i="1"/>
  <c r="P55" i="1"/>
  <c r="P8" i="1"/>
  <c r="P21" i="1"/>
  <c r="P11" i="1"/>
  <c r="P19" i="1"/>
  <c r="P27" i="1"/>
  <c r="P35" i="1"/>
  <c r="P43" i="1"/>
  <c r="P51" i="1"/>
  <c r="P59" i="1"/>
  <c r="P23" i="1"/>
  <c r="P39" i="1"/>
  <c r="P47" i="1"/>
  <c r="P4" i="1"/>
  <c r="P12" i="1"/>
  <c r="P17" i="1"/>
  <c r="P20" i="1"/>
  <c r="P25" i="1"/>
  <c r="P28" i="1"/>
  <c r="P36" i="1"/>
  <c r="P41" i="1"/>
  <c r="P44" i="1"/>
  <c r="P49" i="1"/>
  <c r="P52" i="1"/>
  <c r="P57" i="1"/>
  <c r="P60" i="1"/>
  <c r="P115" i="1"/>
  <c r="H3" i="1"/>
  <c r="G73" i="1"/>
  <c r="O9" i="1"/>
  <c r="O13" i="1"/>
  <c r="O33" i="1"/>
  <c r="O37" i="1"/>
  <c r="O45" i="1"/>
  <c r="O65" i="1"/>
  <c r="P69" i="1"/>
  <c r="P70" i="1"/>
  <c r="P98" i="1"/>
  <c r="P99" i="1"/>
  <c r="P105" i="1"/>
  <c r="F5" i="1"/>
  <c r="O6" i="1"/>
  <c r="O10" i="1"/>
  <c r="F17" i="1"/>
  <c r="O18" i="1"/>
  <c r="F21" i="1"/>
  <c r="O22" i="1"/>
  <c r="F25" i="1"/>
  <c r="O26" i="1"/>
  <c r="F29" i="1"/>
  <c r="O30" i="1"/>
  <c r="O34" i="1"/>
  <c r="O38" i="1"/>
  <c r="F41" i="1"/>
  <c r="O42" i="1"/>
  <c r="O46" i="1"/>
  <c r="F49" i="1"/>
  <c r="O50" i="1"/>
  <c r="F53" i="1"/>
  <c r="O54" i="1"/>
  <c r="F57" i="1"/>
  <c r="O58" i="1"/>
  <c r="F61" i="1"/>
  <c r="O62" i="1"/>
  <c r="I121" i="1"/>
  <c r="J121" i="1" s="1"/>
  <c r="J80" i="1"/>
  <c r="P94" i="1"/>
  <c r="O95" i="1"/>
  <c r="H96" i="1"/>
  <c r="G121" i="1"/>
  <c r="H121" i="1" s="1"/>
  <c r="P101" i="1"/>
  <c r="P113" i="1"/>
  <c r="O67" i="1"/>
  <c r="O78" i="1"/>
  <c r="P78" i="1" s="1"/>
  <c r="I73" i="1"/>
  <c r="N3" i="1"/>
  <c r="O14" i="1"/>
  <c r="E73" i="1"/>
  <c r="J3" i="1"/>
  <c r="O3" i="1"/>
  <c r="F66" i="1"/>
  <c r="N78" i="1"/>
  <c r="H78" i="1"/>
  <c r="K121" i="1"/>
  <c r="L121" i="1" s="1"/>
  <c r="O97" i="1"/>
  <c r="O100" i="1"/>
  <c r="O106" i="1"/>
  <c r="O107" i="1"/>
  <c r="P109" i="1"/>
  <c r="P110" i="1"/>
  <c r="O111" i="1"/>
  <c r="N73" i="1"/>
  <c r="P68" i="1"/>
  <c r="P71" i="1"/>
  <c r="L3" i="1"/>
  <c r="K73" i="1"/>
  <c r="J78" i="1"/>
  <c r="L78" i="1"/>
  <c r="E121" i="1"/>
  <c r="F121" i="1" s="1"/>
  <c r="F80" i="1"/>
  <c r="O80" i="1"/>
  <c r="M121" i="1"/>
  <c r="N121" i="1" s="1"/>
  <c r="N80" i="1"/>
  <c r="F81" i="1"/>
  <c r="O81" i="1"/>
  <c r="F82" i="1"/>
  <c r="O82" i="1"/>
  <c r="F83" i="1"/>
  <c r="O83" i="1"/>
  <c r="F84" i="1"/>
  <c r="O84" i="1"/>
  <c r="F85" i="1"/>
  <c r="O85" i="1"/>
  <c r="F86" i="1"/>
  <c r="O86" i="1"/>
  <c r="F87" i="1"/>
  <c r="O87" i="1"/>
  <c r="F88" i="1"/>
  <c r="O88" i="1"/>
  <c r="F89" i="1"/>
  <c r="O89" i="1"/>
  <c r="F90" i="1"/>
  <c r="O90" i="1"/>
  <c r="F91" i="1"/>
  <c r="O91" i="1"/>
  <c r="F92" i="1"/>
  <c r="O92" i="1"/>
  <c r="F93" i="1"/>
  <c r="O93" i="1"/>
  <c r="O96" i="1"/>
  <c r="O102" i="1"/>
  <c r="P103" i="1"/>
  <c r="P117" i="1"/>
  <c r="H75" i="1"/>
  <c r="L75" i="1"/>
  <c r="H76" i="1"/>
  <c r="H77" i="1"/>
  <c r="E78" i="1"/>
  <c r="F78" i="1" s="1"/>
  <c r="H94" i="1"/>
  <c r="O108" i="1"/>
  <c r="O112" i="1"/>
  <c r="O116" i="1"/>
  <c r="H80" i="1"/>
  <c r="L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I145" i="1"/>
  <c r="J123" i="1"/>
  <c r="O114" i="1"/>
  <c r="L94" i="1"/>
  <c r="O119" i="1"/>
  <c r="E145" i="1"/>
  <c r="O123" i="1"/>
  <c r="F123" i="1"/>
  <c r="M145" i="1"/>
  <c r="O120" i="1"/>
  <c r="D145" i="1"/>
  <c r="D147" i="1" s="1"/>
  <c r="G145" i="1"/>
  <c r="K145" i="1"/>
  <c r="J124" i="1"/>
  <c r="O124" i="1"/>
  <c r="J125" i="1"/>
  <c r="O125" i="1"/>
  <c r="J126" i="1"/>
  <c r="O126" i="1"/>
  <c r="J127" i="1"/>
  <c r="O127" i="1"/>
  <c r="J128" i="1"/>
  <c r="O128" i="1"/>
  <c r="J129" i="1"/>
  <c r="O129" i="1"/>
  <c r="J130" i="1"/>
  <c r="O130" i="1"/>
  <c r="J131" i="1"/>
  <c r="O131" i="1"/>
  <c r="J132" i="1"/>
  <c r="O132" i="1"/>
  <c r="J133" i="1"/>
  <c r="O133" i="1"/>
  <c r="J134" i="1"/>
  <c r="O134" i="1"/>
  <c r="J135" i="1"/>
  <c r="O135" i="1"/>
  <c r="J136" i="1"/>
  <c r="O136" i="1"/>
  <c r="J137" i="1"/>
  <c r="O137" i="1"/>
  <c r="J138" i="1"/>
  <c r="O138" i="1"/>
  <c r="J139" i="1"/>
  <c r="O139" i="1"/>
  <c r="J140" i="1"/>
  <c r="O140" i="1"/>
  <c r="J141" i="1"/>
  <c r="O141" i="1"/>
  <c r="J142" i="1"/>
  <c r="O142" i="1"/>
  <c r="J143" i="1"/>
  <c r="O143" i="1"/>
  <c r="J144" i="1"/>
  <c r="O144" i="1"/>
  <c r="H123" i="1"/>
  <c r="N145" i="1" l="1"/>
  <c r="P119" i="1"/>
  <c r="P112" i="1"/>
  <c r="P102" i="1"/>
  <c r="P92" i="1"/>
  <c r="P90" i="1"/>
  <c r="P88" i="1"/>
  <c r="P86" i="1"/>
  <c r="P84" i="1"/>
  <c r="P82" i="1"/>
  <c r="P107" i="1"/>
  <c r="P14" i="1"/>
  <c r="P67" i="1"/>
  <c r="P95" i="1"/>
  <c r="P62" i="1"/>
  <c r="P54" i="1"/>
  <c r="P46" i="1"/>
  <c r="P34" i="1"/>
  <c r="P37" i="1"/>
  <c r="G147" i="1"/>
  <c r="H73" i="1"/>
  <c r="P143" i="1"/>
  <c r="P141" i="1"/>
  <c r="P139" i="1"/>
  <c r="P137" i="1"/>
  <c r="P135" i="1"/>
  <c r="P133" i="1"/>
  <c r="P131" i="1"/>
  <c r="P129" i="1"/>
  <c r="P127" i="1"/>
  <c r="P125" i="1"/>
  <c r="L145" i="1"/>
  <c r="P120" i="1"/>
  <c r="J145" i="1"/>
  <c r="P108" i="1"/>
  <c r="P96" i="1"/>
  <c r="P106" i="1"/>
  <c r="P3" i="1"/>
  <c r="O73" i="1"/>
  <c r="P42" i="1"/>
  <c r="P30" i="1"/>
  <c r="P22" i="1"/>
  <c r="P10" i="1"/>
  <c r="P33" i="1"/>
  <c r="H145" i="1"/>
  <c r="O145" i="1"/>
  <c r="P145" i="1" s="1"/>
  <c r="P123" i="1"/>
  <c r="P93" i="1"/>
  <c r="P91" i="1"/>
  <c r="P89" i="1"/>
  <c r="P87" i="1"/>
  <c r="P85" i="1"/>
  <c r="P83" i="1"/>
  <c r="P81" i="1"/>
  <c r="P80" i="1"/>
  <c r="O121" i="1"/>
  <c r="P121" i="1" s="1"/>
  <c r="M147" i="1"/>
  <c r="P100" i="1"/>
  <c r="I147" i="1"/>
  <c r="J73" i="1"/>
  <c r="P58" i="1"/>
  <c r="P50" i="1"/>
  <c r="P6" i="1"/>
  <c r="P65" i="1"/>
  <c r="P13" i="1"/>
  <c r="P144" i="1"/>
  <c r="P142" i="1"/>
  <c r="P140" i="1"/>
  <c r="P138" i="1"/>
  <c r="P136" i="1"/>
  <c r="P134" i="1"/>
  <c r="P132" i="1"/>
  <c r="P130" i="1"/>
  <c r="P128" i="1"/>
  <c r="P126" i="1"/>
  <c r="P124" i="1"/>
  <c r="F145" i="1"/>
  <c r="P114" i="1"/>
  <c r="P116" i="1"/>
  <c r="K147" i="1"/>
  <c r="L73" i="1"/>
  <c r="P111" i="1"/>
  <c r="P97" i="1"/>
  <c r="E147" i="1"/>
  <c r="F73" i="1"/>
  <c r="P38" i="1"/>
  <c r="P26" i="1"/>
  <c r="P18" i="1"/>
  <c r="P45" i="1"/>
  <c r="P9" i="1"/>
  <c r="F147" i="1" l="1"/>
  <c r="N147" i="1"/>
  <c r="J147" i="1"/>
  <c r="L147" i="1"/>
  <c r="O147" i="1"/>
  <c r="P73" i="1"/>
  <c r="H147" i="1"/>
  <c r="P147" i="1" l="1"/>
</calcChain>
</file>

<file path=xl/sharedStrings.xml><?xml version="1.0" encoding="utf-8"?>
<sst xmlns="http://schemas.openxmlformats.org/spreadsheetml/2006/main" count="348" uniqueCount="209">
  <si>
    <t>2017-2018 Expenditures:
Object 900 - Other
Use of Funds</t>
  </si>
  <si>
    <t>Oct. 2017
Elementary
Secondary
Membership</t>
  </si>
  <si>
    <t>Object Code 900</t>
  </si>
  <si>
    <t>Per Pupil</t>
  </si>
  <si>
    <t>Object Code 915</t>
  </si>
  <si>
    <t>Object Code 932</t>
  </si>
  <si>
    <t>Object Code 933</t>
  </si>
  <si>
    <t>Object Code 940</t>
  </si>
  <si>
    <t>Total Other Uses of Funds Expenditures</t>
  </si>
  <si>
    <t>Other Use of Funds</t>
  </si>
  <si>
    <t>Payments to Escrow Agent</t>
  </si>
  <si>
    <t>Operating Transfers Out</t>
  </si>
  <si>
    <t>Indirect Costs</t>
  </si>
  <si>
    <t>Local Tranfers Out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</si>
  <si>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</si>
  <si>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</si>
  <si>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</si>
  <si>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</si>
  <si>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</si>
  <si>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</si>
  <si>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</si>
  <si>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</si>
  <si>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</si>
  <si>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</si>
  <si>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</si>
  <si>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</si>
  <si>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</si>
  <si>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</si>
  <si>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</si>
  <si>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</si>
  <si>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</si>
  <si>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</si>
  <si>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</si>
  <si>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</si>
  <si>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</si>
  <si>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</si>
  <si>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</si>
  <si>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</si>
  <si>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</si>
  <si>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</si>
  <si>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</si>
  <si>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</si>
  <si>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</si>
  <si>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</si>
  <si>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</si>
  <si>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</si>
  <si>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</si>
  <si>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</si>
  <si>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</si>
  <si>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</si>
  <si>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</si>
  <si>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</si>
  <si>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</si>
  <si>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</si>
  <si>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</si>
  <si>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</si>
  <si>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</si>
  <si>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</si>
  <si>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</si>
  <si>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</si>
  <si>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</si>
  <si>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</si>
  <si>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</si>
  <si>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</si>
  <si>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</si>
  <si>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</si>
  <si>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</si>
  <si>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</si>
  <si>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</si>
  <si>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</si>
  <si>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</si>
  <si>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</si>
  <si>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</si>
  <si>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</si>
  <si>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</si>
  <si>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</si>
  <si>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</si>
  <si>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</si>
  <si>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</si>
  <si>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</si>
  <si>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</si>
  <si>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</si>
  <si>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</si>
  <si>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</si>
  <si>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</si>
  <si>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</si>
  <si>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</si>
  <si>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</si>
  <si>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</si>
  <si>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</si>
  <si>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</si>
  <si>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</si>
  <si>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</si>
  <si>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</si>
  <si>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</si>
  <si>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</si>
  <si>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</si>
  <si>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</si>
  <si>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</si>
  <si>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</si>
  <si>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</si>
  <si>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</si>
  <si>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</si>
  <si>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</si>
  <si>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</si>
  <si>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</si>
  <si>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</si>
  <si>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</si>
  <si>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</si>
  <si>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</si>
  <si>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</si>
  <si>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</si>
  <si>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</si>
  <si>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</si>
  <si>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</si>
  <si>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</si>
  <si>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</si>
  <si>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</si>
  <si>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</si>
  <si>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</si>
  <si>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</si>
  <si>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</si>
  <si>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</si>
  <si>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</si>
  <si>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</si>
  <si>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</si>
  <si>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</si>
  <si>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</si>
  <si>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</si>
  <si>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</si>
  <si>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</si>
  <si>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</si>
  <si>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</si>
  <si>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</si>
  <si>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</si>
  <si>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</si>
  <si>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</si>
  <si>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</si>
  <si>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</si>
  <si>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</si>
  <si>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</si>
  <si>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</si>
  <si>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</si>
  <si>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</si>
  <si>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</si>
  <si>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</si>
  <si>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</si>
  <si>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</si>
  <si>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</si>
  <si>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</si>
  <si>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</si>
  <si>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</si>
  <si>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</si>
  <si>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</si>
  <si>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</si>
  <si>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</si>
  <si>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</si>
  <si>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</si>
  <si>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</si>
  <si>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</si>
  <si>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</si>
  <si>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</si>
  <si>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</si>
  <si>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</si>
  <si>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</si>
  <si>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</si>
  <si>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</si>
  <si>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</si>
  <si>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</si>
  <si>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</si>
  <si>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</si>
  <si>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</si>
  <si>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</si>
  <si>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</si>
  <si>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</si>
  <si>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</si>
  <si>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</si>
  <si>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</si>
  <si>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</si>
  <si>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</si>
  <si>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</si>
  <si>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</si>
  <si>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</si>
  <si>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</si>
  <si>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</si>
  <si>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</si>
  <si>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</si>
  <si>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</si>
  <si>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</si>
  <si>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</si>
  <si>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</si>
  <si>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</si>
  <si>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</si>
  <si>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</si>
  <si>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</si>
  <si>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</si>
  <si>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</si>
  <si>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</si>
  <si>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</si>
  <si>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</si>
  <si>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</si>
  <si>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</si>
  <si>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</si>
  <si>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</si>
  <si>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</si>
  <si>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</si>
  <si>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</si>
  <si>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</si>
  <si>
    <t>Includes KPC 51115, 51120, 51130, 51140 under Other Uses of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</si>
</sst>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11" x14ac:knownFonts="1">
    <font>
      <sz val="10"/>
      <name val="Arial"/>
    </font>
    <font>
      <b/>
      <sz val="16"/>
      <name val="Arial Narrow"/>
      <family val="2"/>
    </font>
    <font>
      <b/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.5"/>
      <color indexed="8"/>
      <name val="Arial Narrow"/>
      <family val="2"/>
    </font>
    <font>
      <sz val="12"/>
      <color indexed="8"/>
      <name val="Arial Narrow"/>
      <family val="2"/>
    </font>
    <font>
      <sz val="10.5"/>
      <name val="Arial Narrow"/>
      <family val="2"/>
    </font>
    <font>
      <sz val="12"/>
      <name val="Arial Narrow"/>
      <family val="2"/>
    </font>
    <font>
      <b/>
      <sz val="10.5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165" fontId="5" fillId="0" borderId="8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/>
    </xf>
    <xf numFmtId="38" fontId="5" fillId="0" borderId="8" xfId="1" applyNumberFormat="1" applyFont="1" applyFill="1" applyBorder="1" applyAlignment="1">
      <alignment horizontal="center" vertical="center" wrapText="1"/>
    </xf>
    <xf numFmtId="166" fontId="5" fillId="0" borderId="8" xfId="1" applyNumberFormat="1" applyFont="1" applyFill="1" applyBorder="1" applyAlignment="1">
      <alignment horizontal="right" vertical="center" wrapText="1"/>
    </xf>
    <xf numFmtId="166" fontId="5" fillId="4" borderId="8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165" fontId="5" fillId="0" borderId="11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horizontal="center" vertical="center" wrapText="1"/>
    </xf>
    <xf numFmtId="166" fontId="5" fillId="0" borderId="11" xfId="1" applyNumberFormat="1" applyFont="1" applyFill="1" applyBorder="1" applyAlignment="1">
      <alignment horizontal="right" vertical="center" wrapText="1"/>
    </xf>
    <xf numFmtId="166" fontId="5" fillId="4" borderId="11" xfId="1" applyNumberFormat="1" applyFont="1" applyFill="1" applyBorder="1" applyAlignment="1">
      <alignment horizontal="right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left" vertical="center"/>
    </xf>
    <xf numFmtId="38" fontId="5" fillId="0" borderId="14" xfId="1" applyNumberFormat="1" applyFont="1" applyFill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right" vertical="center" wrapText="1"/>
    </xf>
    <xf numFmtId="166" fontId="5" fillId="4" borderId="14" xfId="1" applyNumberFormat="1" applyFont="1" applyFill="1" applyBorder="1" applyAlignment="1">
      <alignment horizontal="right" vertical="center" wrapText="1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8" fontId="9" fillId="0" borderId="17" xfId="0" applyNumberFormat="1" applyFont="1" applyBorder="1" applyAlignment="1">
      <alignment horizontal="center" vertical="center"/>
    </xf>
    <xf numFmtId="166" fontId="9" fillId="0" borderId="17" xfId="0" applyNumberFormat="1" applyFont="1" applyBorder="1" applyAlignment="1">
      <alignment vertical="center"/>
    </xf>
    <xf numFmtId="166" fontId="9" fillId="4" borderId="17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38" fontId="7" fillId="5" borderId="6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7" fillId="0" borderId="0" xfId="0" applyNumberFormat="1" applyFont="1" applyBorder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38" fontId="2" fillId="2" borderId="4" xfId="0" applyNumberFormat="1" applyFont="1" applyFill="1" applyBorder="1" applyAlignment="1">
      <alignment horizontal="center" vertical="center" wrapText="1"/>
    </xf>
    <xf numFmtId="38" fontId="9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vertical="center"/>
    </xf>
    <xf numFmtId="166" fontId="9" fillId="4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tabSelected="1" view="pageBreakPreview" zoomScaleNormal="100" zoomScaleSheetLayoutView="100" workbookViewId="0">
      <pane xSplit="3" ySplit="2" topLeftCell="D138" activePane="bottomRight" state="frozen"/>
      <selection pane="topRight" activeCell="C1" sqref="C1"/>
      <selection pane="bottomLeft" activeCell="A4" sqref="A4"/>
      <selection pane="bottomRight" activeCell="F153" sqref="F153"/>
    </sheetView>
  </sheetViews>
  <sheetFormatPr defaultRowHeight="15.75" x14ac:dyDescent="0.2"/>
  <cols>
    <col min="1" max="1" width="7.85546875" style="10" customWidth="1"/>
    <col min="2" max="2" width="1.7109375" style="39" customWidth="1"/>
    <col min="3" max="3" width="39.28515625" style="10" customWidth="1"/>
    <col min="4" max="4" width="12" style="37" customWidth="1"/>
    <col min="5" max="5" width="14.140625" style="10" customWidth="1"/>
    <col min="6" max="6" width="9.5703125" style="10" customWidth="1"/>
    <col min="7" max="7" width="14.140625" style="10" customWidth="1"/>
    <col min="8" max="8" width="9.5703125" style="10" customWidth="1"/>
    <col min="9" max="9" width="14.140625" style="10" customWidth="1"/>
    <col min="10" max="10" width="9.5703125" style="10" customWidth="1"/>
    <col min="11" max="11" width="14.140625" style="10" customWidth="1"/>
    <col min="12" max="12" width="9.5703125" style="10" customWidth="1"/>
    <col min="13" max="13" width="14.140625" style="10" customWidth="1"/>
    <col min="14" max="14" width="9.5703125" style="10" customWidth="1"/>
    <col min="15" max="15" width="14.28515625" style="10" customWidth="1"/>
    <col min="16" max="16" width="9.5703125" style="10" customWidth="1"/>
    <col min="17" max="16384" width="9.140625" style="10"/>
  </cols>
  <sheetData>
    <row r="1" spans="1:16" s="2" customFormat="1" ht="27" customHeight="1" x14ac:dyDescent="0.2">
      <c r="A1" s="42" t="s">
        <v>0</v>
      </c>
      <c r="B1" s="43"/>
      <c r="C1" s="44"/>
      <c r="D1" s="48" t="s">
        <v>1</v>
      </c>
      <c r="E1" s="1" t="s">
        <v>2</v>
      </c>
      <c r="F1" s="40" t="s">
        <v>3</v>
      </c>
      <c r="G1" s="1" t="s">
        <v>4</v>
      </c>
      <c r="H1" s="40" t="s">
        <v>3</v>
      </c>
      <c r="I1" s="1" t="s">
        <v>5</v>
      </c>
      <c r="J1" s="40" t="s">
        <v>3</v>
      </c>
      <c r="K1" s="1" t="s">
        <v>6</v>
      </c>
      <c r="L1" s="40" t="s">
        <v>3</v>
      </c>
      <c r="M1" s="1" t="s">
        <v>7</v>
      </c>
      <c r="N1" s="40" t="s">
        <v>3</v>
      </c>
      <c r="O1" s="41" t="s">
        <v>8</v>
      </c>
      <c r="P1" s="40" t="s">
        <v>3</v>
      </c>
    </row>
    <row r="2" spans="1:16" s="2" customFormat="1" ht="75.75" customHeight="1" x14ac:dyDescent="0.2">
      <c r="A2" s="45"/>
      <c r="B2" s="46"/>
      <c r="C2" s="47"/>
      <c r="D2" s="48"/>
      <c r="E2" s="3" t="s">
        <v>9</v>
      </c>
      <c r="F2" s="40"/>
      <c r="G2" s="3" t="s">
        <v>10</v>
      </c>
      <c r="H2" s="40"/>
      <c r="I2" s="3" t="s">
        <v>11</v>
      </c>
      <c r="J2" s="40"/>
      <c r="K2" s="3" t="s">
        <v>12</v>
      </c>
      <c r="L2" s="40"/>
      <c r="M2" s="3" t="s">
        <v>13</v>
      </c>
      <c r="N2" s="40"/>
      <c r="O2" s="41" t="s">
        <v>8</v>
      </c>
      <c r="P2" s="40"/>
    </row>
    <row r="3" spans="1:16" ht="16.5" customHeight="1" x14ac:dyDescent="0.2">
      <c r="A3" s="4">
        <v>1</v>
      </c>
      <c r="B3" s="5" t="s">
        <v>206</v>
      </c>
      <c r="C3" s="6" t="s">
        <v>14</v>
      </c>
      <c r="D3" s="7">
        <v>9834</v>
      </c>
      <c r="E3" s="8">
        <v>0</v>
      </c>
      <c r="F3" s="8">
        <f>IFERROR(E3/$D3,0)</f>
        <v>0</v>
      </c>
      <c r="G3" s="8">
        <v>0</v>
      </c>
      <c r="H3" s="8">
        <f>IFERROR(G3/$D3,0)</f>
        <v>0</v>
      </c>
      <c r="I3" s="8">
        <v>5480751</v>
      </c>
      <c r="J3" s="8">
        <f>IFERROR(I3/$D3,0)</f>
        <v>557.32672361195853</v>
      </c>
      <c r="K3" s="8">
        <v>485271</v>
      </c>
      <c r="L3" s="8">
        <f>IFERROR(K3/$D3,0)</f>
        <v>49.346247712019526</v>
      </c>
      <c r="M3" s="8">
        <v>248644</v>
      </c>
      <c r="N3" s="8">
        <f>IFERROR(M3/$D3,0)</f>
        <v>25.284116331096197</v>
      </c>
      <c r="O3" s="9">
        <f>SUM(E3,G3,I3,K3,M3)</f>
        <v>6214666</v>
      </c>
      <c r="P3" s="8">
        <f>IFERROR(O3/$D3,0)</f>
        <v>631.95708765507425</v>
      </c>
    </row>
    <row r="4" spans="1:16" ht="16.5" customHeight="1" x14ac:dyDescent="0.2">
      <c r="A4" s="11">
        <v>2</v>
      </c>
      <c r="B4" s="12" t="s">
        <v>206</v>
      </c>
      <c r="C4" s="13" t="s">
        <v>15</v>
      </c>
      <c r="D4" s="14">
        <v>4316</v>
      </c>
      <c r="E4" s="15">
        <v>0</v>
      </c>
      <c r="F4" s="15">
        <f t="shared" ref="F4:F67" si="0">IFERROR(E4/$D4,0)</f>
        <v>0</v>
      </c>
      <c r="G4" s="15">
        <v>0</v>
      </c>
      <c r="H4" s="15">
        <f t="shared" ref="H4:H67" si="1">IFERROR(G4/$D4,0)</f>
        <v>0</v>
      </c>
      <c r="I4" s="15">
        <v>1090895</v>
      </c>
      <c r="J4" s="15">
        <f t="shared" ref="J4:J67" si="2">IFERROR(I4/$D4,0)</f>
        <v>252.75602409638554</v>
      </c>
      <c r="K4" s="15">
        <v>129034</v>
      </c>
      <c r="L4" s="15">
        <f t="shared" ref="L4:L67" si="3">IFERROR(K4/$D4,0)</f>
        <v>29.89666357738647</v>
      </c>
      <c r="M4" s="15">
        <v>46403</v>
      </c>
      <c r="N4" s="15">
        <f t="shared" ref="N4:N67" si="4">IFERROR(M4/$D4,0)</f>
        <v>10.751390176088972</v>
      </c>
      <c r="O4" s="16">
        <f t="shared" ref="O4:O67" si="5">SUM(E4,G4,I4,K4,M4)</f>
        <v>1266332</v>
      </c>
      <c r="P4" s="15">
        <f t="shared" ref="P4:P67" si="6">IFERROR(O4/$D4,0)</f>
        <v>293.40407784986098</v>
      </c>
    </row>
    <row r="5" spans="1:16" ht="16.5" customHeight="1" x14ac:dyDescent="0.2">
      <c r="A5" s="11">
        <v>3</v>
      </c>
      <c r="B5" s="12" t="s">
        <v>206</v>
      </c>
      <c r="C5" s="13" t="s">
        <v>16</v>
      </c>
      <c r="D5" s="14">
        <v>22331</v>
      </c>
      <c r="E5" s="15">
        <v>0</v>
      </c>
      <c r="F5" s="15">
        <f t="shared" si="0"/>
        <v>0</v>
      </c>
      <c r="G5" s="15">
        <v>8762822</v>
      </c>
      <c r="H5" s="15">
        <f t="shared" si="1"/>
        <v>392.40616183780395</v>
      </c>
      <c r="I5" s="15">
        <v>9900000</v>
      </c>
      <c r="J5" s="15">
        <f t="shared" si="2"/>
        <v>443.32990013882045</v>
      </c>
      <c r="K5" s="15">
        <v>676992</v>
      </c>
      <c r="L5" s="15">
        <f t="shared" si="3"/>
        <v>30.31624199543236</v>
      </c>
      <c r="M5" s="15">
        <v>849228</v>
      </c>
      <c r="N5" s="15">
        <f t="shared" si="4"/>
        <v>38.02910751869598</v>
      </c>
      <c r="O5" s="16">
        <f t="shared" si="5"/>
        <v>20189042</v>
      </c>
      <c r="P5" s="15">
        <f t="shared" si="6"/>
        <v>904.08141149075277</v>
      </c>
    </row>
    <row r="6" spans="1:16" ht="16.5" customHeight="1" x14ac:dyDescent="0.2">
      <c r="A6" s="11">
        <v>4</v>
      </c>
      <c r="B6" s="12" t="s">
        <v>206</v>
      </c>
      <c r="C6" s="13" t="s">
        <v>17</v>
      </c>
      <c r="D6" s="14">
        <v>3469</v>
      </c>
      <c r="E6" s="15">
        <v>135000</v>
      </c>
      <c r="F6" s="15">
        <f t="shared" si="0"/>
        <v>38.916114153934849</v>
      </c>
      <c r="G6" s="15">
        <v>0</v>
      </c>
      <c r="H6" s="15">
        <f t="shared" si="1"/>
        <v>0</v>
      </c>
      <c r="I6" s="15">
        <v>2310796</v>
      </c>
      <c r="J6" s="15">
        <f t="shared" si="2"/>
        <v>666.12741424041508</v>
      </c>
      <c r="K6" s="15">
        <v>241060</v>
      </c>
      <c r="L6" s="15">
        <f t="shared" si="3"/>
        <v>69.489766503315082</v>
      </c>
      <c r="M6" s="15">
        <v>71667</v>
      </c>
      <c r="N6" s="15">
        <f t="shared" si="4"/>
        <v>20.659267800518883</v>
      </c>
      <c r="O6" s="16">
        <f t="shared" si="5"/>
        <v>2758523</v>
      </c>
      <c r="P6" s="15">
        <f t="shared" si="6"/>
        <v>795.19256269818391</v>
      </c>
    </row>
    <row r="7" spans="1:16" ht="16.5" customHeight="1" x14ac:dyDescent="0.2">
      <c r="A7" s="17">
        <v>5</v>
      </c>
      <c r="B7" s="18" t="s">
        <v>206</v>
      </c>
      <c r="C7" s="19" t="s">
        <v>18</v>
      </c>
      <c r="D7" s="20">
        <v>5356</v>
      </c>
      <c r="E7" s="21">
        <v>188000</v>
      </c>
      <c r="F7" s="21">
        <f t="shared" si="0"/>
        <v>35.100821508588496</v>
      </c>
      <c r="G7" s="21">
        <v>0</v>
      </c>
      <c r="H7" s="21">
        <f t="shared" si="1"/>
        <v>0</v>
      </c>
      <c r="I7" s="21">
        <v>8721553</v>
      </c>
      <c r="J7" s="21">
        <f t="shared" si="2"/>
        <v>1628.3706123973113</v>
      </c>
      <c r="K7" s="21">
        <v>547656</v>
      </c>
      <c r="L7" s="21">
        <f t="shared" si="3"/>
        <v>102.25093353248693</v>
      </c>
      <c r="M7" s="21">
        <v>159176</v>
      </c>
      <c r="N7" s="21">
        <f t="shared" si="4"/>
        <v>29.719193427931291</v>
      </c>
      <c r="O7" s="22">
        <f t="shared" si="5"/>
        <v>9616385</v>
      </c>
      <c r="P7" s="21">
        <f t="shared" si="6"/>
        <v>1795.4415608663182</v>
      </c>
    </row>
    <row r="8" spans="1:16" ht="16.5" customHeight="1" x14ac:dyDescent="0.2">
      <c r="A8" s="4">
        <v>6</v>
      </c>
      <c r="B8" s="5" t="s">
        <v>206</v>
      </c>
      <c r="C8" s="6" t="s">
        <v>19</v>
      </c>
      <c r="D8" s="7">
        <v>5971</v>
      </c>
      <c r="E8" s="8">
        <v>0</v>
      </c>
      <c r="F8" s="8">
        <f t="shared" si="0"/>
        <v>0</v>
      </c>
      <c r="G8" s="8">
        <v>0</v>
      </c>
      <c r="H8" s="8">
        <f t="shared" si="1"/>
        <v>0</v>
      </c>
      <c r="I8" s="8">
        <v>418836</v>
      </c>
      <c r="J8" s="8">
        <f t="shared" si="2"/>
        <v>70.145034332607608</v>
      </c>
      <c r="K8" s="8">
        <v>248303</v>
      </c>
      <c r="L8" s="8">
        <f t="shared" si="3"/>
        <v>41.584826662200634</v>
      </c>
      <c r="M8" s="8">
        <v>97817</v>
      </c>
      <c r="N8" s="8">
        <f t="shared" si="4"/>
        <v>16.382013063138501</v>
      </c>
      <c r="O8" s="9">
        <f t="shared" si="5"/>
        <v>764956</v>
      </c>
      <c r="P8" s="8">
        <f t="shared" si="6"/>
        <v>128.11187405794675</v>
      </c>
    </row>
    <row r="9" spans="1:16" ht="16.5" customHeight="1" x14ac:dyDescent="0.2">
      <c r="A9" s="11">
        <v>7</v>
      </c>
      <c r="B9" s="12" t="s">
        <v>206</v>
      </c>
      <c r="C9" s="13" t="s">
        <v>20</v>
      </c>
      <c r="D9" s="14">
        <v>2250</v>
      </c>
      <c r="E9" s="15">
        <v>0</v>
      </c>
      <c r="F9" s="15">
        <f t="shared" si="0"/>
        <v>0</v>
      </c>
      <c r="G9" s="15">
        <v>0</v>
      </c>
      <c r="H9" s="15">
        <f t="shared" si="1"/>
        <v>0</v>
      </c>
      <c r="I9" s="15">
        <v>2242040</v>
      </c>
      <c r="J9" s="15">
        <f t="shared" si="2"/>
        <v>996.46222222222218</v>
      </c>
      <c r="K9" s="15">
        <v>95242</v>
      </c>
      <c r="L9" s="15">
        <f t="shared" si="3"/>
        <v>42.329777777777778</v>
      </c>
      <c r="M9" s="15">
        <v>477537</v>
      </c>
      <c r="N9" s="15">
        <f t="shared" si="4"/>
        <v>212.23866666666666</v>
      </c>
      <c r="O9" s="16">
        <f t="shared" si="5"/>
        <v>2814819</v>
      </c>
      <c r="P9" s="15">
        <f t="shared" si="6"/>
        <v>1251.0306666666668</v>
      </c>
    </row>
    <row r="10" spans="1:16" ht="16.5" customHeight="1" x14ac:dyDescent="0.2">
      <c r="A10" s="11">
        <v>8</v>
      </c>
      <c r="B10" s="12" t="s">
        <v>206</v>
      </c>
      <c r="C10" s="13" t="s">
        <v>21</v>
      </c>
      <c r="D10" s="14">
        <v>22529</v>
      </c>
      <c r="E10" s="15">
        <v>0</v>
      </c>
      <c r="F10" s="15">
        <f t="shared" si="0"/>
        <v>0</v>
      </c>
      <c r="G10" s="15">
        <v>0</v>
      </c>
      <c r="H10" s="15">
        <f t="shared" si="1"/>
        <v>0</v>
      </c>
      <c r="I10" s="15">
        <v>93689447</v>
      </c>
      <c r="J10" s="15">
        <f t="shared" si="2"/>
        <v>4158.6154290026188</v>
      </c>
      <c r="K10" s="15">
        <v>813499</v>
      </c>
      <c r="L10" s="15">
        <f t="shared" si="3"/>
        <v>36.108970660038175</v>
      </c>
      <c r="M10" s="15">
        <v>485524</v>
      </c>
      <c r="N10" s="15">
        <f t="shared" si="4"/>
        <v>21.551067512983266</v>
      </c>
      <c r="O10" s="16">
        <f t="shared" si="5"/>
        <v>94988470</v>
      </c>
      <c r="P10" s="15">
        <f t="shared" si="6"/>
        <v>4216.2754671756402</v>
      </c>
    </row>
    <row r="11" spans="1:16" ht="16.5" customHeight="1" x14ac:dyDescent="0.2">
      <c r="A11" s="11">
        <v>9</v>
      </c>
      <c r="B11" s="12" t="s">
        <v>206</v>
      </c>
      <c r="C11" s="13" t="s">
        <v>22</v>
      </c>
      <c r="D11" s="14">
        <v>39326</v>
      </c>
      <c r="E11" s="15">
        <v>0</v>
      </c>
      <c r="F11" s="15">
        <f t="shared" si="0"/>
        <v>0</v>
      </c>
      <c r="G11" s="15">
        <v>0</v>
      </c>
      <c r="H11" s="15">
        <f t="shared" si="1"/>
        <v>0</v>
      </c>
      <c r="I11" s="15">
        <v>10839790</v>
      </c>
      <c r="J11" s="15">
        <f t="shared" si="2"/>
        <v>275.63927172862736</v>
      </c>
      <c r="K11" s="15">
        <v>3178472</v>
      </c>
      <c r="L11" s="15">
        <f t="shared" si="3"/>
        <v>80.823678990998317</v>
      </c>
      <c r="M11" s="15">
        <v>4744718</v>
      </c>
      <c r="N11" s="15">
        <f t="shared" si="4"/>
        <v>120.6509179677567</v>
      </c>
      <c r="O11" s="16">
        <f t="shared" si="5"/>
        <v>18762980</v>
      </c>
      <c r="P11" s="15">
        <f t="shared" si="6"/>
        <v>477.11386868738242</v>
      </c>
    </row>
    <row r="12" spans="1:16" ht="16.5" customHeight="1" x14ac:dyDescent="0.2">
      <c r="A12" s="17">
        <v>10</v>
      </c>
      <c r="B12" s="18" t="s">
        <v>206</v>
      </c>
      <c r="C12" s="19" t="s">
        <v>23</v>
      </c>
      <c r="D12" s="20">
        <v>32781</v>
      </c>
      <c r="E12" s="21">
        <v>0</v>
      </c>
      <c r="F12" s="21">
        <f t="shared" si="0"/>
        <v>0</v>
      </c>
      <c r="G12" s="21">
        <v>4077603</v>
      </c>
      <c r="H12" s="21">
        <f t="shared" si="1"/>
        <v>124.389219364876</v>
      </c>
      <c r="I12" s="21">
        <v>36935081</v>
      </c>
      <c r="J12" s="21">
        <f t="shared" si="2"/>
        <v>1126.7222171379763</v>
      </c>
      <c r="K12" s="21">
        <v>1480039</v>
      </c>
      <c r="L12" s="21">
        <f t="shared" si="3"/>
        <v>45.149293798236783</v>
      </c>
      <c r="M12" s="21">
        <v>13226340</v>
      </c>
      <c r="N12" s="21">
        <f t="shared" si="4"/>
        <v>403.47579390500596</v>
      </c>
      <c r="O12" s="22">
        <f t="shared" si="5"/>
        <v>55719063</v>
      </c>
      <c r="P12" s="21">
        <f t="shared" si="6"/>
        <v>1699.7365242060951</v>
      </c>
    </row>
    <row r="13" spans="1:16" ht="16.5" customHeight="1" x14ac:dyDescent="0.2">
      <c r="A13" s="4">
        <v>11</v>
      </c>
      <c r="B13" s="5" t="s">
        <v>206</v>
      </c>
      <c r="C13" s="6" t="s">
        <v>24</v>
      </c>
      <c r="D13" s="7">
        <v>1689</v>
      </c>
      <c r="E13" s="8">
        <v>0</v>
      </c>
      <c r="F13" s="8">
        <f t="shared" si="0"/>
        <v>0</v>
      </c>
      <c r="G13" s="8">
        <v>0</v>
      </c>
      <c r="H13" s="8">
        <f t="shared" si="1"/>
        <v>0</v>
      </c>
      <c r="I13" s="8">
        <v>0</v>
      </c>
      <c r="J13" s="8">
        <f t="shared" si="2"/>
        <v>0</v>
      </c>
      <c r="K13" s="8">
        <v>148484</v>
      </c>
      <c r="L13" s="8">
        <f t="shared" si="3"/>
        <v>87.912374185908817</v>
      </c>
      <c r="M13" s="8">
        <v>29275</v>
      </c>
      <c r="N13" s="8">
        <f t="shared" si="4"/>
        <v>17.332741267021905</v>
      </c>
      <c r="O13" s="9">
        <f t="shared" si="5"/>
        <v>177759</v>
      </c>
      <c r="P13" s="8">
        <f t="shared" si="6"/>
        <v>105.24511545293073</v>
      </c>
    </row>
    <row r="14" spans="1:16" ht="16.5" customHeight="1" x14ac:dyDescent="0.2">
      <c r="A14" s="11">
        <v>12</v>
      </c>
      <c r="B14" s="12" t="s">
        <v>206</v>
      </c>
      <c r="C14" s="13" t="s">
        <v>25</v>
      </c>
      <c r="D14" s="14">
        <v>1356</v>
      </c>
      <c r="E14" s="15">
        <v>0</v>
      </c>
      <c r="F14" s="15">
        <f t="shared" si="0"/>
        <v>0</v>
      </c>
      <c r="G14" s="15">
        <v>0</v>
      </c>
      <c r="H14" s="15">
        <f t="shared" si="1"/>
        <v>0</v>
      </c>
      <c r="I14" s="15">
        <v>0</v>
      </c>
      <c r="J14" s="15">
        <f t="shared" si="2"/>
        <v>0</v>
      </c>
      <c r="K14" s="15">
        <v>4862</v>
      </c>
      <c r="L14" s="15">
        <f t="shared" si="3"/>
        <v>3.5855457227138645</v>
      </c>
      <c r="M14" s="15">
        <v>19459</v>
      </c>
      <c r="N14" s="15">
        <f t="shared" si="4"/>
        <v>14.350294985250738</v>
      </c>
      <c r="O14" s="16">
        <f t="shared" si="5"/>
        <v>24321</v>
      </c>
      <c r="P14" s="15">
        <f t="shared" si="6"/>
        <v>17.935840707964601</v>
      </c>
    </row>
    <row r="15" spans="1:16" ht="16.5" customHeight="1" x14ac:dyDescent="0.2">
      <c r="A15" s="11">
        <v>13</v>
      </c>
      <c r="B15" s="12" t="s">
        <v>206</v>
      </c>
      <c r="C15" s="13" t="s">
        <v>26</v>
      </c>
      <c r="D15" s="14">
        <v>1269</v>
      </c>
      <c r="E15" s="15">
        <v>0</v>
      </c>
      <c r="F15" s="15">
        <f t="shared" si="0"/>
        <v>0</v>
      </c>
      <c r="G15" s="15">
        <v>0</v>
      </c>
      <c r="H15" s="15">
        <f t="shared" si="1"/>
        <v>0</v>
      </c>
      <c r="I15" s="15">
        <v>69733</v>
      </c>
      <c r="J15" s="15">
        <f t="shared" si="2"/>
        <v>54.951142631993697</v>
      </c>
      <c r="K15" s="15">
        <v>119425</v>
      </c>
      <c r="L15" s="15">
        <f t="shared" si="3"/>
        <v>94.109535066981877</v>
      </c>
      <c r="M15" s="15">
        <v>254190</v>
      </c>
      <c r="N15" s="15">
        <f t="shared" si="4"/>
        <v>200.30732860520095</v>
      </c>
      <c r="O15" s="16">
        <f t="shared" si="5"/>
        <v>443348</v>
      </c>
      <c r="P15" s="15">
        <f t="shared" si="6"/>
        <v>349.3680063041765</v>
      </c>
    </row>
    <row r="16" spans="1:16" ht="16.5" customHeight="1" x14ac:dyDescent="0.2">
      <c r="A16" s="11">
        <v>14</v>
      </c>
      <c r="B16" s="12" t="s">
        <v>206</v>
      </c>
      <c r="C16" s="13" t="s">
        <v>27</v>
      </c>
      <c r="D16" s="14">
        <v>1712</v>
      </c>
      <c r="E16" s="15">
        <v>0</v>
      </c>
      <c r="F16" s="15">
        <f t="shared" si="0"/>
        <v>0</v>
      </c>
      <c r="G16" s="15">
        <v>0</v>
      </c>
      <c r="H16" s="15">
        <f t="shared" si="1"/>
        <v>0</v>
      </c>
      <c r="I16" s="15">
        <v>1598311</v>
      </c>
      <c r="J16" s="15">
        <f t="shared" si="2"/>
        <v>933.59287383177571</v>
      </c>
      <c r="K16" s="15">
        <v>45188</v>
      </c>
      <c r="L16" s="15">
        <f t="shared" si="3"/>
        <v>26.394859813084111</v>
      </c>
      <c r="M16" s="15">
        <v>319017</v>
      </c>
      <c r="N16" s="15">
        <f t="shared" si="4"/>
        <v>186.34170560747663</v>
      </c>
      <c r="O16" s="16">
        <f t="shared" si="5"/>
        <v>1962516</v>
      </c>
      <c r="P16" s="15">
        <f t="shared" si="6"/>
        <v>1146.3294392523364</v>
      </c>
    </row>
    <row r="17" spans="1:16" ht="16.5" customHeight="1" x14ac:dyDescent="0.2">
      <c r="A17" s="17">
        <v>15</v>
      </c>
      <c r="B17" s="18" t="s">
        <v>206</v>
      </c>
      <c r="C17" s="19" t="s">
        <v>28</v>
      </c>
      <c r="D17" s="20">
        <v>3387</v>
      </c>
      <c r="E17" s="21">
        <v>0</v>
      </c>
      <c r="F17" s="21">
        <f t="shared" si="0"/>
        <v>0</v>
      </c>
      <c r="G17" s="21">
        <v>0</v>
      </c>
      <c r="H17" s="21">
        <f t="shared" si="1"/>
        <v>0</v>
      </c>
      <c r="I17" s="21">
        <v>7150241</v>
      </c>
      <c r="J17" s="21">
        <f t="shared" si="2"/>
        <v>2111.0838500147624</v>
      </c>
      <c r="K17" s="21">
        <v>138983</v>
      </c>
      <c r="L17" s="21">
        <f t="shared" si="3"/>
        <v>41.03424859757898</v>
      </c>
      <c r="M17" s="21">
        <v>1107723</v>
      </c>
      <c r="N17" s="21">
        <f t="shared" si="4"/>
        <v>327.05137289636849</v>
      </c>
      <c r="O17" s="22">
        <f t="shared" si="5"/>
        <v>8396947</v>
      </c>
      <c r="P17" s="21">
        <f t="shared" si="6"/>
        <v>2479.1694715087096</v>
      </c>
    </row>
    <row r="18" spans="1:16" ht="16.5" customHeight="1" x14ac:dyDescent="0.2">
      <c r="A18" s="4">
        <v>16</v>
      </c>
      <c r="B18" s="5" t="s">
        <v>206</v>
      </c>
      <c r="C18" s="6" t="s">
        <v>29</v>
      </c>
      <c r="D18" s="7">
        <v>5177</v>
      </c>
      <c r="E18" s="8">
        <v>0</v>
      </c>
      <c r="F18" s="8">
        <f t="shared" si="0"/>
        <v>0</v>
      </c>
      <c r="G18" s="8">
        <v>-8452</v>
      </c>
      <c r="H18" s="8">
        <f t="shared" si="1"/>
        <v>-1.6326057562294765</v>
      </c>
      <c r="I18" s="8">
        <v>9000000</v>
      </c>
      <c r="J18" s="8">
        <f t="shared" si="2"/>
        <v>1738.4585667374927</v>
      </c>
      <c r="K18" s="8">
        <v>283937</v>
      </c>
      <c r="L18" s="8">
        <f t="shared" si="3"/>
        <v>54.845856673749275</v>
      </c>
      <c r="M18" s="8">
        <v>318908</v>
      </c>
      <c r="N18" s="8">
        <f t="shared" si="4"/>
        <v>61.600927177902257</v>
      </c>
      <c r="O18" s="9">
        <f t="shared" si="5"/>
        <v>9594393</v>
      </c>
      <c r="P18" s="8">
        <f t="shared" si="6"/>
        <v>1853.2727448329149</v>
      </c>
    </row>
    <row r="19" spans="1:16" ht="16.5" customHeight="1" x14ac:dyDescent="0.2">
      <c r="A19" s="11">
        <v>17</v>
      </c>
      <c r="B19" s="12" t="s">
        <v>206</v>
      </c>
      <c r="C19" s="13" t="s">
        <v>30</v>
      </c>
      <c r="D19" s="14">
        <v>40285</v>
      </c>
      <c r="E19" s="15">
        <v>0</v>
      </c>
      <c r="F19" s="15">
        <f t="shared" si="0"/>
        <v>0</v>
      </c>
      <c r="G19" s="15">
        <v>0</v>
      </c>
      <c r="H19" s="15">
        <f t="shared" si="1"/>
        <v>0</v>
      </c>
      <c r="I19" s="15">
        <v>4405430</v>
      </c>
      <c r="J19" s="15">
        <f t="shared" si="2"/>
        <v>109.35658433660171</v>
      </c>
      <c r="K19" s="15">
        <v>3287898</v>
      </c>
      <c r="L19" s="15">
        <f t="shared" si="3"/>
        <v>81.61593645277398</v>
      </c>
      <c r="M19" s="15">
        <v>39434142</v>
      </c>
      <c r="N19" s="15">
        <f t="shared" si="4"/>
        <v>978.87903686235575</v>
      </c>
      <c r="O19" s="16">
        <f t="shared" si="5"/>
        <v>47127470</v>
      </c>
      <c r="P19" s="15">
        <f t="shared" si="6"/>
        <v>1169.8515576517314</v>
      </c>
    </row>
    <row r="20" spans="1:16" ht="16.5" customHeight="1" x14ac:dyDescent="0.2">
      <c r="A20" s="11">
        <v>18</v>
      </c>
      <c r="B20" s="12" t="s">
        <v>206</v>
      </c>
      <c r="C20" s="13" t="s">
        <v>31</v>
      </c>
      <c r="D20" s="14">
        <v>1016</v>
      </c>
      <c r="E20" s="15">
        <v>0</v>
      </c>
      <c r="F20" s="15">
        <f t="shared" si="0"/>
        <v>0</v>
      </c>
      <c r="G20" s="15">
        <v>0</v>
      </c>
      <c r="H20" s="15">
        <f t="shared" si="1"/>
        <v>0</v>
      </c>
      <c r="I20" s="15">
        <v>5303262</v>
      </c>
      <c r="J20" s="15">
        <f t="shared" si="2"/>
        <v>5219.7460629921261</v>
      </c>
      <c r="K20" s="15">
        <v>145141</v>
      </c>
      <c r="L20" s="15">
        <f t="shared" si="3"/>
        <v>142.85531496062993</v>
      </c>
      <c r="M20" s="15">
        <v>19736</v>
      </c>
      <c r="N20" s="15">
        <f t="shared" si="4"/>
        <v>19.4251968503937</v>
      </c>
      <c r="O20" s="16">
        <f t="shared" si="5"/>
        <v>5468139</v>
      </c>
      <c r="P20" s="15">
        <f t="shared" si="6"/>
        <v>5382.0265748031497</v>
      </c>
    </row>
    <row r="21" spans="1:16" ht="16.5" customHeight="1" x14ac:dyDescent="0.2">
      <c r="A21" s="11">
        <v>19</v>
      </c>
      <c r="B21" s="12" t="s">
        <v>206</v>
      </c>
      <c r="C21" s="13" t="s">
        <v>32</v>
      </c>
      <c r="D21" s="14">
        <v>1920</v>
      </c>
      <c r="E21" s="15">
        <v>0</v>
      </c>
      <c r="F21" s="15">
        <f t="shared" si="0"/>
        <v>0</v>
      </c>
      <c r="G21" s="15">
        <v>0</v>
      </c>
      <c r="H21" s="15">
        <f t="shared" si="1"/>
        <v>0</v>
      </c>
      <c r="I21" s="15">
        <v>1737656</v>
      </c>
      <c r="J21" s="15">
        <f t="shared" si="2"/>
        <v>905.0291666666667</v>
      </c>
      <c r="K21" s="15">
        <v>143169</v>
      </c>
      <c r="L21" s="15">
        <f t="shared" si="3"/>
        <v>74.567187500000003</v>
      </c>
      <c r="M21" s="15">
        <v>254005</v>
      </c>
      <c r="N21" s="15">
        <f t="shared" si="4"/>
        <v>132.29427083333334</v>
      </c>
      <c r="O21" s="16">
        <f t="shared" si="5"/>
        <v>2134830</v>
      </c>
      <c r="P21" s="15">
        <f t="shared" si="6"/>
        <v>1111.890625</v>
      </c>
    </row>
    <row r="22" spans="1:16" ht="16.5" customHeight="1" x14ac:dyDescent="0.2">
      <c r="A22" s="17">
        <v>20</v>
      </c>
      <c r="B22" s="18" t="s">
        <v>206</v>
      </c>
      <c r="C22" s="19" t="s">
        <v>33</v>
      </c>
      <c r="D22" s="20">
        <v>5930</v>
      </c>
      <c r="E22" s="21">
        <v>0</v>
      </c>
      <c r="F22" s="21">
        <f t="shared" si="0"/>
        <v>0</v>
      </c>
      <c r="G22" s="21">
        <v>0</v>
      </c>
      <c r="H22" s="21">
        <f t="shared" si="1"/>
        <v>0</v>
      </c>
      <c r="I22" s="21">
        <v>1420275</v>
      </c>
      <c r="J22" s="21">
        <f t="shared" si="2"/>
        <v>239.50674536256324</v>
      </c>
      <c r="K22" s="21">
        <v>320760</v>
      </c>
      <c r="L22" s="21">
        <f t="shared" si="3"/>
        <v>54.091062394603711</v>
      </c>
      <c r="M22" s="21">
        <v>103118</v>
      </c>
      <c r="N22" s="21">
        <f t="shared" si="4"/>
        <v>17.38920741989882</v>
      </c>
      <c r="O22" s="22">
        <f t="shared" si="5"/>
        <v>1844153</v>
      </c>
      <c r="P22" s="21">
        <f t="shared" si="6"/>
        <v>310.98701517706576</v>
      </c>
    </row>
    <row r="23" spans="1:16" ht="16.5" customHeight="1" x14ac:dyDescent="0.2">
      <c r="A23" s="4">
        <v>21</v>
      </c>
      <c r="B23" s="5" t="s">
        <v>206</v>
      </c>
      <c r="C23" s="6" t="s">
        <v>34</v>
      </c>
      <c r="D23" s="7">
        <v>3220</v>
      </c>
      <c r="E23" s="8">
        <v>0</v>
      </c>
      <c r="F23" s="8">
        <f t="shared" si="0"/>
        <v>0</v>
      </c>
      <c r="G23" s="8">
        <v>0</v>
      </c>
      <c r="H23" s="8">
        <f t="shared" si="1"/>
        <v>0</v>
      </c>
      <c r="I23" s="8">
        <v>2321378</v>
      </c>
      <c r="J23" s="8">
        <f t="shared" si="2"/>
        <v>720.92484472049694</v>
      </c>
      <c r="K23" s="8">
        <v>299933</v>
      </c>
      <c r="L23" s="8">
        <f t="shared" si="3"/>
        <v>93.146894409937886</v>
      </c>
      <c r="M23" s="8">
        <v>44829</v>
      </c>
      <c r="N23" s="8">
        <f t="shared" si="4"/>
        <v>13.922049689440994</v>
      </c>
      <c r="O23" s="9">
        <f t="shared" si="5"/>
        <v>2666140</v>
      </c>
      <c r="P23" s="8">
        <f t="shared" si="6"/>
        <v>827.99378881987582</v>
      </c>
    </row>
    <row r="24" spans="1:16" ht="16.5" customHeight="1" x14ac:dyDescent="0.2">
      <c r="A24" s="11">
        <v>22</v>
      </c>
      <c r="B24" s="12" t="s">
        <v>206</v>
      </c>
      <c r="C24" s="13" t="s">
        <v>35</v>
      </c>
      <c r="D24" s="14">
        <v>3010</v>
      </c>
      <c r="E24" s="15">
        <v>0</v>
      </c>
      <c r="F24" s="15">
        <f t="shared" si="0"/>
        <v>0</v>
      </c>
      <c r="G24" s="15">
        <v>400</v>
      </c>
      <c r="H24" s="15">
        <f t="shared" si="1"/>
        <v>0.13289036544850499</v>
      </c>
      <c r="I24" s="15">
        <v>2796961</v>
      </c>
      <c r="J24" s="15">
        <f t="shared" si="2"/>
        <v>929.22292358803986</v>
      </c>
      <c r="K24" s="15">
        <v>166464</v>
      </c>
      <c r="L24" s="15">
        <f t="shared" si="3"/>
        <v>55.303654485049833</v>
      </c>
      <c r="M24" s="15">
        <v>29530</v>
      </c>
      <c r="N24" s="15">
        <f t="shared" si="4"/>
        <v>9.8106312292358808</v>
      </c>
      <c r="O24" s="16">
        <f t="shared" si="5"/>
        <v>2993355</v>
      </c>
      <c r="P24" s="15">
        <f t="shared" si="6"/>
        <v>994.47009966777409</v>
      </c>
    </row>
    <row r="25" spans="1:16" ht="16.5" customHeight="1" x14ac:dyDescent="0.2">
      <c r="A25" s="11">
        <v>23</v>
      </c>
      <c r="B25" s="12" t="s">
        <v>206</v>
      </c>
      <c r="C25" s="13" t="s">
        <v>36</v>
      </c>
      <c r="D25" s="14">
        <v>13056</v>
      </c>
      <c r="E25" s="15">
        <v>0</v>
      </c>
      <c r="F25" s="15">
        <f t="shared" si="0"/>
        <v>0</v>
      </c>
      <c r="G25" s="15">
        <v>0</v>
      </c>
      <c r="H25" s="15">
        <f t="shared" si="1"/>
        <v>0</v>
      </c>
      <c r="I25" s="15">
        <v>0</v>
      </c>
      <c r="J25" s="15">
        <f t="shared" si="2"/>
        <v>0</v>
      </c>
      <c r="K25" s="15">
        <v>415160</v>
      </c>
      <c r="L25" s="15">
        <f t="shared" si="3"/>
        <v>31.798406862745097</v>
      </c>
      <c r="M25" s="15">
        <v>407082</v>
      </c>
      <c r="N25" s="15">
        <f t="shared" si="4"/>
        <v>31.1796875</v>
      </c>
      <c r="O25" s="16">
        <f t="shared" si="5"/>
        <v>822242</v>
      </c>
      <c r="P25" s="15">
        <f t="shared" si="6"/>
        <v>62.978094362745097</v>
      </c>
    </row>
    <row r="26" spans="1:16" ht="16.5" customHeight="1" x14ac:dyDescent="0.2">
      <c r="A26" s="11">
        <v>24</v>
      </c>
      <c r="B26" s="12" t="s">
        <v>206</v>
      </c>
      <c r="C26" s="13" t="s">
        <v>37</v>
      </c>
      <c r="D26" s="14">
        <v>4953</v>
      </c>
      <c r="E26" s="15">
        <v>0</v>
      </c>
      <c r="F26" s="15">
        <f t="shared" si="0"/>
        <v>0</v>
      </c>
      <c r="G26" s="15">
        <v>0</v>
      </c>
      <c r="H26" s="15">
        <f t="shared" si="1"/>
        <v>0</v>
      </c>
      <c r="I26" s="15">
        <v>8141976</v>
      </c>
      <c r="J26" s="15">
        <f t="shared" si="2"/>
        <v>1643.847365233192</v>
      </c>
      <c r="K26" s="15">
        <v>307511</v>
      </c>
      <c r="L26" s="15">
        <f t="shared" si="3"/>
        <v>62.085806581869576</v>
      </c>
      <c r="M26" s="15">
        <v>2934826</v>
      </c>
      <c r="N26" s="15">
        <f t="shared" si="4"/>
        <v>592.53502927518673</v>
      </c>
      <c r="O26" s="16">
        <f t="shared" si="5"/>
        <v>11384313</v>
      </c>
      <c r="P26" s="15">
        <f t="shared" si="6"/>
        <v>2298.4682010902484</v>
      </c>
    </row>
    <row r="27" spans="1:16" ht="16.5" customHeight="1" x14ac:dyDescent="0.2">
      <c r="A27" s="17">
        <v>25</v>
      </c>
      <c r="B27" s="18" t="s">
        <v>206</v>
      </c>
      <c r="C27" s="19" t="s">
        <v>38</v>
      </c>
      <c r="D27" s="20">
        <v>2249</v>
      </c>
      <c r="E27" s="21">
        <v>0</v>
      </c>
      <c r="F27" s="21">
        <f t="shared" si="0"/>
        <v>0</v>
      </c>
      <c r="G27" s="21">
        <v>0</v>
      </c>
      <c r="H27" s="21">
        <f t="shared" si="1"/>
        <v>0</v>
      </c>
      <c r="I27" s="21">
        <v>1875669</v>
      </c>
      <c r="J27" s="21">
        <f t="shared" si="2"/>
        <v>834.00133392618943</v>
      </c>
      <c r="K27" s="21">
        <v>114675</v>
      </c>
      <c r="L27" s="21">
        <f t="shared" si="3"/>
        <v>50.989328590484661</v>
      </c>
      <c r="M27" s="21">
        <v>142864</v>
      </c>
      <c r="N27" s="21">
        <f t="shared" si="4"/>
        <v>63.523343708314805</v>
      </c>
      <c r="O27" s="22">
        <f t="shared" si="5"/>
        <v>2133208</v>
      </c>
      <c r="P27" s="21">
        <f t="shared" si="6"/>
        <v>948.51400622498886</v>
      </c>
    </row>
    <row r="28" spans="1:16" ht="16.5" customHeight="1" x14ac:dyDescent="0.2">
      <c r="A28" s="4">
        <v>26</v>
      </c>
      <c r="B28" s="5" t="s">
        <v>207</v>
      </c>
      <c r="C28" s="6" t="s">
        <v>39</v>
      </c>
      <c r="D28" s="7">
        <v>48750</v>
      </c>
      <c r="E28" s="8">
        <v>0</v>
      </c>
      <c r="F28" s="8">
        <f t="shared" si="0"/>
        <v>0</v>
      </c>
      <c r="G28" s="8">
        <v>0</v>
      </c>
      <c r="H28" s="8">
        <f t="shared" si="1"/>
        <v>0</v>
      </c>
      <c r="I28" s="8">
        <v>11697444</v>
      </c>
      <c r="J28" s="8">
        <f t="shared" si="2"/>
        <v>239.94756923076923</v>
      </c>
      <c r="K28" s="8">
        <v>3787939</v>
      </c>
      <c r="L28" s="8">
        <f t="shared" si="3"/>
        <v>77.701312820512825</v>
      </c>
      <c r="M28" s="8">
        <v>8295137</v>
      </c>
      <c r="N28" s="8">
        <f t="shared" si="4"/>
        <v>170.1566564102564</v>
      </c>
      <c r="O28" s="9">
        <f t="shared" si="5"/>
        <v>23780520</v>
      </c>
      <c r="P28" s="8">
        <f t="shared" si="6"/>
        <v>487.80553846153845</v>
      </c>
    </row>
    <row r="29" spans="1:16" ht="16.5" customHeight="1" x14ac:dyDescent="0.2">
      <c r="A29" s="11">
        <v>27</v>
      </c>
      <c r="B29" s="12" t="s">
        <v>206</v>
      </c>
      <c r="C29" s="13" t="s">
        <v>40</v>
      </c>
      <c r="D29" s="14">
        <v>5935</v>
      </c>
      <c r="E29" s="15">
        <v>0</v>
      </c>
      <c r="F29" s="15">
        <f t="shared" si="0"/>
        <v>0</v>
      </c>
      <c r="G29" s="15">
        <v>0</v>
      </c>
      <c r="H29" s="15">
        <f t="shared" si="1"/>
        <v>0</v>
      </c>
      <c r="I29" s="15">
        <v>0</v>
      </c>
      <c r="J29" s="15">
        <f t="shared" si="2"/>
        <v>0</v>
      </c>
      <c r="K29" s="15">
        <v>324352</v>
      </c>
      <c r="L29" s="15">
        <f t="shared" si="3"/>
        <v>54.650716090985675</v>
      </c>
      <c r="M29" s="15">
        <v>72009</v>
      </c>
      <c r="N29" s="15">
        <f t="shared" si="4"/>
        <v>12.132940185341196</v>
      </c>
      <c r="O29" s="16">
        <f t="shared" si="5"/>
        <v>396361</v>
      </c>
      <c r="P29" s="15">
        <f t="shared" si="6"/>
        <v>66.78365627632688</v>
      </c>
    </row>
    <row r="30" spans="1:16" ht="16.5" customHeight="1" x14ac:dyDescent="0.2">
      <c r="A30" s="11">
        <v>28</v>
      </c>
      <c r="B30" s="12" t="s">
        <v>206</v>
      </c>
      <c r="C30" s="13" t="s">
        <v>41</v>
      </c>
      <c r="D30" s="14">
        <v>30633</v>
      </c>
      <c r="E30" s="15">
        <v>0</v>
      </c>
      <c r="F30" s="15">
        <f t="shared" si="0"/>
        <v>0</v>
      </c>
      <c r="G30" s="15">
        <v>0</v>
      </c>
      <c r="H30" s="15">
        <f t="shared" si="1"/>
        <v>0</v>
      </c>
      <c r="I30" s="15">
        <v>54397736</v>
      </c>
      <c r="J30" s="15">
        <f t="shared" si="2"/>
        <v>1775.7887245780694</v>
      </c>
      <c r="K30" s="15">
        <v>1417446</v>
      </c>
      <c r="L30" s="15">
        <f t="shared" si="3"/>
        <v>46.27186367642738</v>
      </c>
      <c r="M30" s="15">
        <v>11520822</v>
      </c>
      <c r="N30" s="15">
        <f t="shared" si="4"/>
        <v>376.09186171775536</v>
      </c>
      <c r="O30" s="16">
        <f t="shared" si="5"/>
        <v>67336004</v>
      </c>
      <c r="P30" s="15">
        <f t="shared" si="6"/>
        <v>2198.1524499722523</v>
      </c>
    </row>
    <row r="31" spans="1:16" ht="16.5" customHeight="1" x14ac:dyDescent="0.2">
      <c r="A31" s="11">
        <v>29</v>
      </c>
      <c r="B31" s="12" t="s">
        <v>206</v>
      </c>
      <c r="C31" s="13" t="s">
        <v>42</v>
      </c>
      <c r="D31" s="14">
        <v>14541</v>
      </c>
      <c r="E31" s="15">
        <v>0</v>
      </c>
      <c r="F31" s="15">
        <f t="shared" si="0"/>
        <v>0</v>
      </c>
      <c r="G31" s="15">
        <v>0</v>
      </c>
      <c r="H31" s="15">
        <f t="shared" si="1"/>
        <v>0</v>
      </c>
      <c r="I31" s="15">
        <v>30093644</v>
      </c>
      <c r="J31" s="15">
        <f t="shared" si="2"/>
        <v>2069.5718313733582</v>
      </c>
      <c r="K31" s="15">
        <v>718501</v>
      </c>
      <c r="L31" s="15">
        <f t="shared" si="3"/>
        <v>49.41207619833574</v>
      </c>
      <c r="M31" s="15">
        <v>554019</v>
      </c>
      <c r="N31" s="15">
        <f t="shared" si="4"/>
        <v>38.100474520321846</v>
      </c>
      <c r="O31" s="16">
        <f t="shared" si="5"/>
        <v>31366164</v>
      </c>
      <c r="P31" s="15">
        <f t="shared" si="6"/>
        <v>2157.0843820920159</v>
      </c>
    </row>
    <row r="32" spans="1:16" ht="16.5" customHeight="1" x14ac:dyDescent="0.2">
      <c r="A32" s="17">
        <v>30</v>
      </c>
      <c r="B32" s="18" t="s">
        <v>206</v>
      </c>
      <c r="C32" s="19" t="s">
        <v>43</v>
      </c>
      <c r="D32" s="20">
        <v>2650</v>
      </c>
      <c r="E32" s="21">
        <v>0</v>
      </c>
      <c r="F32" s="21">
        <f t="shared" si="0"/>
        <v>0</v>
      </c>
      <c r="G32" s="21">
        <v>400</v>
      </c>
      <c r="H32" s="21">
        <f t="shared" si="1"/>
        <v>0.15094339622641509</v>
      </c>
      <c r="I32" s="21">
        <v>1283610</v>
      </c>
      <c r="J32" s="21">
        <f t="shared" si="2"/>
        <v>484.38113207547173</v>
      </c>
      <c r="K32" s="21">
        <v>119117</v>
      </c>
      <c r="L32" s="21">
        <f t="shared" si="3"/>
        <v>44.949811320754719</v>
      </c>
      <c r="M32" s="21">
        <v>31092</v>
      </c>
      <c r="N32" s="21">
        <f t="shared" si="4"/>
        <v>11.732830188679245</v>
      </c>
      <c r="O32" s="22">
        <f t="shared" si="5"/>
        <v>1434219</v>
      </c>
      <c r="P32" s="21">
        <f t="shared" si="6"/>
        <v>541.21471698113203</v>
      </c>
    </row>
    <row r="33" spans="1:16" ht="16.5" customHeight="1" x14ac:dyDescent="0.2">
      <c r="A33" s="4">
        <v>31</v>
      </c>
      <c r="B33" s="5" t="s">
        <v>206</v>
      </c>
      <c r="C33" s="6" t="s">
        <v>44</v>
      </c>
      <c r="D33" s="7">
        <v>6117</v>
      </c>
      <c r="E33" s="8">
        <v>0</v>
      </c>
      <c r="F33" s="8">
        <f t="shared" si="0"/>
        <v>0</v>
      </c>
      <c r="G33" s="8">
        <v>0</v>
      </c>
      <c r="H33" s="8">
        <f t="shared" si="1"/>
        <v>0</v>
      </c>
      <c r="I33" s="8">
        <v>5113978</v>
      </c>
      <c r="J33" s="8">
        <f t="shared" si="2"/>
        <v>836.02713748569556</v>
      </c>
      <c r="K33" s="8">
        <v>258986</v>
      </c>
      <c r="L33" s="8">
        <f t="shared" si="3"/>
        <v>42.338728134706557</v>
      </c>
      <c r="M33" s="8">
        <v>1995384</v>
      </c>
      <c r="N33" s="8">
        <f t="shared" si="4"/>
        <v>326.20304070622853</v>
      </c>
      <c r="O33" s="9">
        <f t="shared" si="5"/>
        <v>7368348</v>
      </c>
      <c r="P33" s="8">
        <f t="shared" si="6"/>
        <v>1204.5689063266307</v>
      </c>
    </row>
    <row r="34" spans="1:16" ht="16.5" customHeight="1" x14ac:dyDescent="0.2">
      <c r="A34" s="11">
        <v>32</v>
      </c>
      <c r="B34" s="12" t="s">
        <v>206</v>
      </c>
      <c r="C34" s="13" t="s">
        <v>45</v>
      </c>
      <c r="D34" s="14">
        <v>25197</v>
      </c>
      <c r="E34" s="15">
        <v>0</v>
      </c>
      <c r="F34" s="15">
        <f t="shared" si="0"/>
        <v>0</v>
      </c>
      <c r="G34" s="15">
        <v>0</v>
      </c>
      <c r="H34" s="15">
        <f t="shared" si="1"/>
        <v>0</v>
      </c>
      <c r="I34" s="15">
        <v>15163645</v>
      </c>
      <c r="J34" s="15">
        <f t="shared" si="2"/>
        <v>601.80358772869783</v>
      </c>
      <c r="K34" s="15">
        <v>781479</v>
      </c>
      <c r="L34" s="15">
        <f t="shared" si="3"/>
        <v>31.014763662340755</v>
      </c>
      <c r="M34" s="15">
        <v>793769</v>
      </c>
      <c r="N34" s="15">
        <f t="shared" si="4"/>
        <v>31.502520141286659</v>
      </c>
      <c r="O34" s="16">
        <f t="shared" si="5"/>
        <v>16738893</v>
      </c>
      <c r="P34" s="15">
        <f t="shared" si="6"/>
        <v>664.32087153232533</v>
      </c>
    </row>
    <row r="35" spans="1:16" ht="16.5" customHeight="1" x14ac:dyDescent="0.2">
      <c r="A35" s="11">
        <v>33</v>
      </c>
      <c r="B35" s="12" t="s">
        <v>206</v>
      </c>
      <c r="C35" s="13" t="s">
        <v>46</v>
      </c>
      <c r="D35" s="14">
        <v>1304</v>
      </c>
      <c r="E35" s="15">
        <v>0</v>
      </c>
      <c r="F35" s="15">
        <f t="shared" si="0"/>
        <v>0</v>
      </c>
      <c r="G35" s="15">
        <v>0</v>
      </c>
      <c r="H35" s="15">
        <f t="shared" si="1"/>
        <v>0</v>
      </c>
      <c r="I35" s="15">
        <v>0</v>
      </c>
      <c r="J35" s="15">
        <f t="shared" si="2"/>
        <v>0</v>
      </c>
      <c r="K35" s="15">
        <v>256578</v>
      </c>
      <c r="L35" s="15">
        <f t="shared" si="3"/>
        <v>196.76226993865032</v>
      </c>
      <c r="M35" s="15">
        <v>1507567</v>
      </c>
      <c r="N35" s="15">
        <f t="shared" si="4"/>
        <v>1156.109662576687</v>
      </c>
      <c r="O35" s="16">
        <f t="shared" si="5"/>
        <v>1764145</v>
      </c>
      <c r="P35" s="15">
        <f t="shared" si="6"/>
        <v>1352.8719325153374</v>
      </c>
    </row>
    <row r="36" spans="1:16" ht="16.5" customHeight="1" x14ac:dyDescent="0.2">
      <c r="A36" s="11">
        <v>34</v>
      </c>
      <c r="B36" s="12" t="s">
        <v>206</v>
      </c>
      <c r="C36" s="13" t="s">
        <v>47</v>
      </c>
      <c r="D36" s="14">
        <v>3855</v>
      </c>
      <c r="E36" s="15">
        <v>0</v>
      </c>
      <c r="F36" s="15">
        <f t="shared" si="0"/>
        <v>0</v>
      </c>
      <c r="G36" s="15">
        <v>1500</v>
      </c>
      <c r="H36" s="15">
        <f t="shared" si="1"/>
        <v>0.38910505836575876</v>
      </c>
      <c r="I36" s="15">
        <v>0</v>
      </c>
      <c r="J36" s="15">
        <f t="shared" si="2"/>
        <v>0</v>
      </c>
      <c r="K36" s="15">
        <v>590262</v>
      </c>
      <c r="L36" s="15">
        <f t="shared" si="3"/>
        <v>153.115953307393</v>
      </c>
      <c r="M36" s="15">
        <v>182723</v>
      </c>
      <c r="N36" s="15">
        <f t="shared" si="4"/>
        <v>47.398962386511023</v>
      </c>
      <c r="O36" s="16">
        <f t="shared" si="5"/>
        <v>774485</v>
      </c>
      <c r="P36" s="15">
        <f t="shared" si="6"/>
        <v>200.90402075226979</v>
      </c>
    </row>
    <row r="37" spans="1:16" ht="16.5" customHeight="1" x14ac:dyDescent="0.2">
      <c r="A37" s="17">
        <v>35</v>
      </c>
      <c r="B37" s="18" t="s">
        <v>206</v>
      </c>
      <c r="C37" s="19" t="s">
        <v>48</v>
      </c>
      <c r="D37" s="20">
        <v>6168</v>
      </c>
      <c r="E37" s="21">
        <v>0</v>
      </c>
      <c r="F37" s="21">
        <f t="shared" si="0"/>
        <v>0</v>
      </c>
      <c r="G37" s="21">
        <v>0</v>
      </c>
      <c r="H37" s="21">
        <f t="shared" si="1"/>
        <v>0</v>
      </c>
      <c r="I37" s="21">
        <v>3209143</v>
      </c>
      <c r="J37" s="21">
        <f t="shared" si="2"/>
        <v>520.28907263294423</v>
      </c>
      <c r="K37" s="21">
        <v>510429</v>
      </c>
      <c r="L37" s="21">
        <f t="shared" si="3"/>
        <v>82.754377431906619</v>
      </c>
      <c r="M37" s="21">
        <v>113304</v>
      </c>
      <c r="N37" s="21">
        <f t="shared" si="4"/>
        <v>18.36964980544747</v>
      </c>
      <c r="O37" s="22">
        <f t="shared" si="5"/>
        <v>3832876</v>
      </c>
      <c r="P37" s="21">
        <f t="shared" si="6"/>
        <v>621.41309987029831</v>
      </c>
    </row>
    <row r="38" spans="1:16" ht="16.5" customHeight="1" x14ac:dyDescent="0.2">
      <c r="A38" s="4">
        <v>36</v>
      </c>
      <c r="B38" s="5" t="s">
        <v>206</v>
      </c>
      <c r="C38" s="6" t="s">
        <v>49</v>
      </c>
      <c r="D38" s="7">
        <v>4952</v>
      </c>
      <c r="E38" s="8">
        <v>1590405</v>
      </c>
      <c r="F38" s="8">
        <f t="shared" si="0"/>
        <v>321.16417609046852</v>
      </c>
      <c r="G38" s="8">
        <v>0</v>
      </c>
      <c r="H38" s="8">
        <f t="shared" si="1"/>
        <v>0</v>
      </c>
      <c r="I38" s="8">
        <v>24483876</v>
      </c>
      <c r="J38" s="8">
        <f t="shared" si="2"/>
        <v>4944.2399030694669</v>
      </c>
      <c r="K38" s="8">
        <v>1111184</v>
      </c>
      <c r="L38" s="8">
        <f t="shared" si="3"/>
        <v>224.39095315024232</v>
      </c>
      <c r="M38" s="8">
        <v>228529283</v>
      </c>
      <c r="N38" s="8">
        <f t="shared" si="4"/>
        <v>46148.885904684976</v>
      </c>
      <c r="O38" s="9">
        <f t="shared" si="5"/>
        <v>255714748</v>
      </c>
      <c r="P38" s="8">
        <f t="shared" si="6"/>
        <v>51638.680936995152</v>
      </c>
    </row>
    <row r="39" spans="1:16" ht="16.5" customHeight="1" x14ac:dyDescent="0.2">
      <c r="A39" s="11">
        <v>37</v>
      </c>
      <c r="B39" s="12" t="s">
        <v>206</v>
      </c>
      <c r="C39" s="13" t="s">
        <v>50</v>
      </c>
      <c r="D39" s="14">
        <v>19304</v>
      </c>
      <c r="E39" s="15">
        <v>0</v>
      </c>
      <c r="F39" s="15">
        <f t="shared" si="0"/>
        <v>0</v>
      </c>
      <c r="G39" s="15">
        <v>7210424</v>
      </c>
      <c r="H39" s="15">
        <f t="shared" si="1"/>
        <v>373.51968503937007</v>
      </c>
      <c r="I39" s="15">
        <v>2262655</v>
      </c>
      <c r="J39" s="15">
        <f t="shared" si="2"/>
        <v>117.21171777869871</v>
      </c>
      <c r="K39" s="15">
        <v>760668</v>
      </c>
      <c r="L39" s="15">
        <f t="shared" si="3"/>
        <v>39.404682967260669</v>
      </c>
      <c r="M39" s="15">
        <v>630107</v>
      </c>
      <c r="N39" s="15">
        <f t="shared" si="4"/>
        <v>32.641266058847904</v>
      </c>
      <c r="O39" s="16">
        <f t="shared" si="5"/>
        <v>10863854</v>
      </c>
      <c r="P39" s="15">
        <f t="shared" si="6"/>
        <v>562.77735184417736</v>
      </c>
    </row>
    <row r="40" spans="1:16" ht="16.5" customHeight="1" x14ac:dyDescent="0.2">
      <c r="A40" s="11">
        <v>38</v>
      </c>
      <c r="B40" s="12" t="s">
        <v>206</v>
      </c>
      <c r="C40" s="13" t="s">
        <v>51</v>
      </c>
      <c r="D40" s="14">
        <v>4045</v>
      </c>
      <c r="E40" s="15">
        <v>0</v>
      </c>
      <c r="F40" s="15">
        <f t="shared" si="0"/>
        <v>0</v>
      </c>
      <c r="G40" s="15">
        <v>0</v>
      </c>
      <c r="H40" s="15">
        <f t="shared" si="1"/>
        <v>0</v>
      </c>
      <c r="I40" s="15">
        <v>626218</v>
      </c>
      <c r="J40" s="15">
        <f t="shared" si="2"/>
        <v>154.81285537700865</v>
      </c>
      <c r="K40" s="15">
        <v>159813</v>
      </c>
      <c r="L40" s="15">
        <f t="shared" si="3"/>
        <v>39.508776266996293</v>
      </c>
      <c r="M40" s="15">
        <v>444058</v>
      </c>
      <c r="N40" s="15">
        <f t="shared" si="4"/>
        <v>109.77948084054388</v>
      </c>
      <c r="O40" s="16">
        <f t="shared" si="5"/>
        <v>1230089</v>
      </c>
      <c r="P40" s="15">
        <f t="shared" si="6"/>
        <v>304.10111248454882</v>
      </c>
    </row>
    <row r="41" spans="1:16" ht="16.5" customHeight="1" x14ac:dyDescent="0.2">
      <c r="A41" s="11">
        <v>39</v>
      </c>
      <c r="B41" s="12" t="s">
        <v>206</v>
      </c>
      <c r="C41" s="13" t="s">
        <v>52</v>
      </c>
      <c r="D41" s="14">
        <v>2945</v>
      </c>
      <c r="E41" s="15">
        <v>1750</v>
      </c>
      <c r="F41" s="15">
        <f t="shared" si="0"/>
        <v>0.59422750424448212</v>
      </c>
      <c r="G41" s="15">
        <v>0</v>
      </c>
      <c r="H41" s="15">
        <f t="shared" si="1"/>
        <v>0</v>
      </c>
      <c r="I41" s="15">
        <v>158196</v>
      </c>
      <c r="J41" s="15">
        <f t="shared" si="2"/>
        <v>53.716808149405772</v>
      </c>
      <c r="K41" s="15">
        <v>154754</v>
      </c>
      <c r="L41" s="15">
        <f t="shared" si="3"/>
        <v>52.548047538200336</v>
      </c>
      <c r="M41" s="15">
        <v>265264</v>
      </c>
      <c r="N41" s="15">
        <f t="shared" si="4"/>
        <v>90.072665534804756</v>
      </c>
      <c r="O41" s="16">
        <f t="shared" si="5"/>
        <v>579964</v>
      </c>
      <c r="P41" s="15">
        <f t="shared" si="6"/>
        <v>196.93174872665534</v>
      </c>
    </row>
    <row r="42" spans="1:16" ht="16.5" customHeight="1" x14ac:dyDescent="0.2">
      <c r="A42" s="17">
        <v>40</v>
      </c>
      <c r="B42" s="18" t="s">
        <v>206</v>
      </c>
      <c r="C42" s="19" t="s">
        <v>53</v>
      </c>
      <c r="D42" s="20">
        <v>23329</v>
      </c>
      <c r="E42" s="21">
        <v>0</v>
      </c>
      <c r="F42" s="21">
        <f t="shared" si="0"/>
        <v>0</v>
      </c>
      <c r="G42" s="21">
        <v>18</v>
      </c>
      <c r="H42" s="21">
        <f t="shared" si="1"/>
        <v>7.7157186334605001E-4</v>
      </c>
      <c r="I42" s="21">
        <v>53750579</v>
      </c>
      <c r="J42" s="21">
        <f t="shared" si="2"/>
        <v>2304.0241330532813</v>
      </c>
      <c r="K42" s="21">
        <v>1301792</v>
      </c>
      <c r="L42" s="21">
        <f t="shared" si="3"/>
        <v>55.801448840498949</v>
      </c>
      <c r="M42" s="21">
        <v>390078</v>
      </c>
      <c r="N42" s="21">
        <f t="shared" si="4"/>
        <v>16.720733850572248</v>
      </c>
      <c r="O42" s="22">
        <f t="shared" si="5"/>
        <v>55442467</v>
      </c>
      <c r="P42" s="21">
        <f t="shared" si="6"/>
        <v>2376.5470873162158</v>
      </c>
    </row>
    <row r="43" spans="1:16" ht="16.5" customHeight="1" x14ac:dyDescent="0.2">
      <c r="A43" s="4">
        <v>41</v>
      </c>
      <c r="B43" s="5" t="s">
        <v>206</v>
      </c>
      <c r="C43" s="6" t="s">
        <v>54</v>
      </c>
      <c r="D43" s="7">
        <v>1484</v>
      </c>
      <c r="E43" s="8">
        <v>0</v>
      </c>
      <c r="F43" s="8">
        <f t="shared" si="0"/>
        <v>0</v>
      </c>
      <c r="G43" s="8">
        <v>0</v>
      </c>
      <c r="H43" s="8">
        <f t="shared" si="1"/>
        <v>0</v>
      </c>
      <c r="I43" s="8">
        <v>2451944</v>
      </c>
      <c r="J43" s="8">
        <f t="shared" si="2"/>
        <v>1652.2533692722373</v>
      </c>
      <c r="K43" s="8">
        <v>75649</v>
      </c>
      <c r="L43" s="8">
        <f t="shared" si="3"/>
        <v>50.976415094339622</v>
      </c>
      <c r="M43" s="8">
        <v>63222</v>
      </c>
      <c r="N43" s="8">
        <f t="shared" si="4"/>
        <v>42.602425876010784</v>
      </c>
      <c r="O43" s="9">
        <f t="shared" si="5"/>
        <v>2590815</v>
      </c>
      <c r="P43" s="8">
        <f t="shared" si="6"/>
        <v>1745.8322102425875</v>
      </c>
    </row>
    <row r="44" spans="1:16" ht="16.5" customHeight="1" x14ac:dyDescent="0.2">
      <c r="A44" s="11">
        <v>42</v>
      </c>
      <c r="B44" s="12" t="s">
        <v>206</v>
      </c>
      <c r="C44" s="13" t="s">
        <v>55</v>
      </c>
      <c r="D44" s="14">
        <v>2882</v>
      </c>
      <c r="E44" s="15">
        <v>0</v>
      </c>
      <c r="F44" s="15">
        <f t="shared" si="0"/>
        <v>0</v>
      </c>
      <c r="G44" s="15">
        <v>1025</v>
      </c>
      <c r="H44" s="15">
        <f t="shared" si="1"/>
        <v>0.35565579458709229</v>
      </c>
      <c r="I44" s="15">
        <v>239022</v>
      </c>
      <c r="J44" s="15">
        <f t="shared" si="2"/>
        <v>82.936155447605827</v>
      </c>
      <c r="K44" s="15">
        <v>302818</v>
      </c>
      <c r="L44" s="15">
        <f t="shared" si="3"/>
        <v>105.07217210270646</v>
      </c>
      <c r="M44" s="15">
        <v>104869</v>
      </c>
      <c r="N44" s="15">
        <f t="shared" si="4"/>
        <v>36.38757807078418</v>
      </c>
      <c r="O44" s="16">
        <f t="shared" si="5"/>
        <v>647734</v>
      </c>
      <c r="P44" s="15">
        <f t="shared" si="6"/>
        <v>224.75156141568354</v>
      </c>
    </row>
    <row r="45" spans="1:16" ht="16.5" customHeight="1" x14ac:dyDescent="0.2">
      <c r="A45" s="11">
        <v>43</v>
      </c>
      <c r="B45" s="12" t="s">
        <v>206</v>
      </c>
      <c r="C45" s="13" t="s">
        <v>56</v>
      </c>
      <c r="D45" s="14">
        <v>4416</v>
      </c>
      <c r="E45" s="15">
        <v>0</v>
      </c>
      <c r="F45" s="15">
        <f t="shared" si="0"/>
        <v>0</v>
      </c>
      <c r="G45" s="15">
        <v>0</v>
      </c>
      <c r="H45" s="15">
        <f t="shared" si="1"/>
        <v>0</v>
      </c>
      <c r="I45" s="15">
        <v>9633925</v>
      </c>
      <c r="J45" s="15">
        <f t="shared" si="2"/>
        <v>2181.5953351449275</v>
      </c>
      <c r="K45" s="15">
        <v>453819</v>
      </c>
      <c r="L45" s="15">
        <f t="shared" si="3"/>
        <v>102.76698369565217</v>
      </c>
      <c r="M45" s="15">
        <v>62827</v>
      </c>
      <c r="N45" s="15">
        <f t="shared" si="4"/>
        <v>14.227128623188406</v>
      </c>
      <c r="O45" s="16">
        <f t="shared" si="5"/>
        <v>10150571</v>
      </c>
      <c r="P45" s="15">
        <f t="shared" si="6"/>
        <v>2298.589447463768</v>
      </c>
    </row>
    <row r="46" spans="1:16" ht="16.5" customHeight="1" x14ac:dyDescent="0.2">
      <c r="A46" s="11">
        <v>44</v>
      </c>
      <c r="B46" s="12" t="s">
        <v>207</v>
      </c>
      <c r="C46" s="13" t="s">
        <v>57</v>
      </c>
      <c r="D46" s="14">
        <v>7698</v>
      </c>
      <c r="E46" s="15">
        <v>0</v>
      </c>
      <c r="F46" s="15">
        <f t="shared" si="0"/>
        <v>0</v>
      </c>
      <c r="G46" s="15">
        <v>0</v>
      </c>
      <c r="H46" s="15">
        <f t="shared" si="1"/>
        <v>0</v>
      </c>
      <c r="I46" s="15">
        <v>3500000</v>
      </c>
      <c r="J46" s="15">
        <f t="shared" si="2"/>
        <v>454.66354897375942</v>
      </c>
      <c r="K46" s="15">
        <v>502074</v>
      </c>
      <c r="L46" s="15">
        <f t="shared" si="3"/>
        <v>65.221356196414646</v>
      </c>
      <c r="M46" s="15">
        <v>193149</v>
      </c>
      <c r="N46" s="15">
        <f t="shared" si="4"/>
        <v>25.090802805923616</v>
      </c>
      <c r="O46" s="16">
        <f t="shared" si="5"/>
        <v>4195223</v>
      </c>
      <c r="P46" s="15">
        <f t="shared" si="6"/>
        <v>544.97570797609774</v>
      </c>
    </row>
    <row r="47" spans="1:16" ht="16.5" customHeight="1" x14ac:dyDescent="0.2">
      <c r="A47" s="17">
        <v>45</v>
      </c>
      <c r="B47" s="18" t="s">
        <v>206</v>
      </c>
      <c r="C47" s="19" t="s">
        <v>58</v>
      </c>
      <c r="D47" s="20">
        <v>9572</v>
      </c>
      <c r="E47" s="21">
        <v>0</v>
      </c>
      <c r="F47" s="21">
        <f t="shared" si="0"/>
        <v>0</v>
      </c>
      <c r="G47" s="21">
        <v>0</v>
      </c>
      <c r="H47" s="21">
        <f t="shared" si="1"/>
        <v>0</v>
      </c>
      <c r="I47" s="21">
        <v>5652082</v>
      </c>
      <c r="J47" s="21">
        <f t="shared" si="2"/>
        <v>590.48077726702888</v>
      </c>
      <c r="K47" s="21">
        <v>20950</v>
      </c>
      <c r="L47" s="21">
        <f t="shared" si="3"/>
        <v>2.188675302966987</v>
      </c>
      <c r="M47" s="21">
        <v>398120</v>
      </c>
      <c r="N47" s="21">
        <f t="shared" si="4"/>
        <v>41.592143752611783</v>
      </c>
      <c r="O47" s="22">
        <f t="shared" si="5"/>
        <v>6071152</v>
      </c>
      <c r="P47" s="21">
        <f t="shared" si="6"/>
        <v>634.2615963226076</v>
      </c>
    </row>
    <row r="48" spans="1:16" ht="16.5" customHeight="1" x14ac:dyDescent="0.2">
      <c r="A48" s="4">
        <v>46</v>
      </c>
      <c r="B48" s="5" t="s">
        <v>206</v>
      </c>
      <c r="C48" s="6" t="s">
        <v>59</v>
      </c>
      <c r="D48" s="7">
        <v>1181</v>
      </c>
      <c r="E48" s="8">
        <v>0</v>
      </c>
      <c r="F48" s="8">
        <f t="shared" si="0"/>
        <v>0</v>
      </c>
      <c r="G48" s="8">
        <v>0</v>
      </c>
      <c r="H48" s="8">
        <f t="shared" si="1"/>
        <v>0</v>
      </c>
      <c r="I48" s="8">
        <v>572895</v>
      </c>
      <c r="J48" s="8">
        <f t="shared" si="2"/>
        <v>485.09314140558848</v>
      </c>
      <c r="K48" s="8">
        <v>122508</v>
      </c>
      <c r="L48" s="8">
        <f t="shared" si="3"/>
        <v>103.73243014394581</v>
      </c>
      <c r="M48" s="8">
        <v>121097</v>
      </c>
      <c r="N48" s="8">
        <f t="shared" si="4"/>
        <v>102.5376799322608</v>
      </c>
      <c r="O48" s="9">
        <f t="shared" si="5"/>
        <v>816500</v>
      </c>
      <c r="P48" s="8">
        <f t="shared" si="6"/>
        <v>691.36325148179503</v>
      </c>
    </row>
    <row r="49" spans="1:16" ht="16.5" customHeight="1" x14ac:dyDescent="0.2">
      <c r="A49" s="11">
        <v>47</v>
      </c>
      <c r="B49" s="12" t="s">
        <v>206</v>
      </c>
      <c r="C49" s="13" t="s">
        <v>60</v>
      </c>
      <c r="D49" s="14">
        <v>3822</v>
      </c>
      <c r="E49" s="15">
        <v>0</v>
      </c>
      <c r="F49" s="15">
        <f t="shared" si="0"/>
        <v>0</v>
      </c>
      <c r="G49" s="15">
        <v>0</v>
      </c>
      <c r="H49" s="15">
        <f t="shared" si="1"/>
        <v>0</v>
      </c>
      <c r="I49" s="15">
        <v>0</v>
      </c>
      <c r="J49" s="15">
        <f t="shared" si="2"/>
        <v>0</v>
      </c>
      <c r="K49" s="15">
        <v>239120</v>
      </c>
      <c r="L49" s="15">
        <f t="shared" si="3"/>
        <v>62.564102564102562</v>
      </c>
      <c r="M49" s="15">
        <v>831480</v>
      </c>
      <c r="N49" s="15">
        <f t="shared" si="4"/>
        <v>217.55102040816325</v>
      </c>
      <c r="O49" s="16">
        <f t="shared" si="5"/>
        <v>1070600</v>
      </c>
      <c r="P49" s="15">
        <f t="shared" si="6"/>
        <v>280.11512297226585</v>
      </c>
    </row>
    <row r="50" spans="1:16" ht="16.5" customHeight="1" x14ac:dyDescent="0.2">
      <c r="A50" s="11">
        <v>48</v>
      </c>
      <c r="B50" s="12" t="s">
        <v>206</v>
      </c>
      <c r="C50" s="13" t="s">
        <v>61</v>
      </c>
      <c r="D50" s="14">
        <v>6025</v>
      </c>
      <c r="E50" s="15">
        <v>0</v>
      </c>
      <c r="F50" s="15">
        <f t="shared" si="0"/>
        <v>0</v>
      </c>
      <c r="G50" s="15">
        <v>0</v>
      </c>
      <c r="H50" s="15">
        <f t="shared" si="1"/>
        <v>0</v>
      </c>
      <c r="I50" s="15">
        <v>4402532</v>
      </c>
      <c r="J50" s="15">
        <f t="shared" si="2"/>
        <v>730.71070539419088</v>
      </c>
      <c r="K50" s="15">
        <v>251246</v>
      </c>
      <c r="L50" s="15">
        <f t="shared" si="3"/>
        <v>41.700580912863067</v>
      </c>
      <c r="M50" s="15">
        <v>488961</v>
      </c>
      <c r="N50" s="15">
        <f t="shared" si="4"/>
        <v>81.155352697095438</v>
      </c>
      <c r="O50" s="16">
        <f t="shared" si="5"/>
        <v>5142739</v>
      </c>
      <c r="P50" s="15">
        <f t="shared" si="6"/>
        <v>853.56663900414935</v>
      </c>
    </row>
    <row r="51" spans="1:16" ht="16.5" customHeight="1" x14ac:dyDescent="0.2">
      <c r="A51" s="11">
        <v>49</v>
      </c>
      <c r="B51" s="12" t="s">
        <v>206</v>
      </c>
      <c r="C51" s="13" t="s">
        <v>62</v>
      </c>
      <c r="D51" s="14">
        <v>13625</v>
      </c>
      <c r="E51" s="15">
        <v>0</v>
      </c>
      <c r="F51" s="15">
        <f t="shared" si="0"/>
        <v>0</v>
      </c>
      <c r="G51" s="15">
        <v>14000</v>
      </c>
      <c r="H51" s="15">
        <f t="shared" si="1"/>
        <v>1.0275229357798166</v>
      </c>
      <c r="I51" s="15">
        <v>13296624</v>
      </c>
      <c r="J51" s="15">
        <f t="shared" si="2"/>
        <v>975.89900917431191</v>
      </c>
      <c r="K51" s="15">
        <v>1216993</v>
      </c>
      <c r="L51" s="15">
        <f t="shared" si="3"/>
        <v>89.32058715596331</v>
      </c>
      <c r="M51" s="15">
        <v>1292414</v>
      </c>
      <c r="N51" s="15">
        <f t="shared" si="4"/>
        <v>94.856073394495411</v>
      </c>
      <c r="O51" s="16">
        <f t="shared" si="5"/>
        <v>15820031</v>
      </c>
      <c r="P51" s="15">
        <f t="shared" si="6"/>
        <v>1161.1031926605503</v>
      </c>
    </row>
    <row r="52" spans="1:16" ht="16.5" customHeight="1" x14ac:dyDescent="0.2">
      <c r="A52" s="17">
        <v>50</v>
      </c>
      <c r="B52" s="18" t="s">
        <v>206</v>
      </c>
      <c r="C52" s="19" t="s">
        <v>63</v>
      </c>
      <c r="D52" s="20">
        <v>8031</v>
      </c>
      <c r="E52" s="21">
        <v>0</v>
      </c>
      <c r="F52" s="21">
        <f t="shared" si="0"/>
        <v>0</v>
      </c>
      <c r="G52" s="21">
        <v>0</v>
      </c>
      <c r="H52" s="21">
        <f t="shared" si="1"/>
        <v>0</v>
      </c>
      <c r="I52" s="21">
        <v>16981071</v>
      </c>
      <c r="J52" s="21">
        <f t="shared" si="2"/>
        <v>2114.4404183787824</v>
      </c>
      <c r="K52" s="21">
        <v>388438</v>
      </c>
      <c r="L52" s="21">
        <f t="shared" si="3"/>
        <v>48.36732660938862</v>
      </c>
      <c r="M52" s="21">
        <v>610534</v>
      </c>
      <c r="N52" s="21">
        <f t="shared" si="4"/>
        <v>76.022164114058029</v>
      </c>
      <c r="O52" s="22">
        <f t="shared" si="5"/>
        <v>17980043</v>
      </c>
      <c r="P52" s="21">
        <f t="shared" si="6"/>
        <v>2238.8299091022291</v>
      </c>
    </row>
    <row r="53" spans="1:16" ht="16.5" customHeight="1" x14ac:dyDescent="0.2">
      <c r="A53" s="4">
        <v>51</v>
      </c>
      <c r="B53" s="5" t="s">
        <v>206</v>
      </c>
      <c r="C53" s="6" t="s">
        <v>64</v>
      </c>
      <c r="D53" s="7">
        <v>8563</v>
      </c>
      <c r="E53" s="8">
        <v>0</v>
      </c>
      <c r="F53" s="8">
        <f t="shared" si="0"/>
        <v>0</v>
      </c>
      <c r="G53" s="8">
        <v>0</v>
      </c>
      <c r="H53" s="8">
        <f t="shared" si="1"/>
        <v>0</v>
      </c>
      <c r="I53" s="8">
        <v>1305750</v>
      </c>
      <c r="J53" s="8">
        <f t="shared" si="2"/>
        <v>152.48744598855541</v>
      </c>
      <c r="K53" s="8">
        <v>329666</v>
      </c>
      <c r="L53" s="8">
        <f t="shared" si="3"/>
        <v>38.498890575732801</v>
      </c>
      <c r="M53" s="8">
        <v>98119</v>
      </c>
      <c r="N53" s="8">
        <f t="shared" si="4"/>
        <v>11.458484176106504</v>
      </c>
      <c r="O53" s="9">
        <f t="shared" si="5"/>
        <v>1733535</v>
      </c>
      <c r="P53" s="8">
        <f t="shared" si="6"/>
        <v>202.44482074039473</v>
      </c>
    </row>
    <row r="54" spans="1:16" ht="16.5" customHeight="1" x14ac:dyDescent="0.2">
      <c r="A54" s="11">
        <v>52</v>
      </c>
      <c r="B54" s="12" t="s">
        <v>206</v>
      </c>
      <c r="C54" s="13" t="s">
        <v>65</v>
      </c>
      <c r="D54" s="14">
        <v>38111</v>
      </c>
      <c r="E54" s="15">
        <v>427980</v>
      </c>
      <c r="F54" s="15">
        <f t="shared" si="0"/>
        <v>11.22982865839259</v>
      </c>
      <c r="G54" s="15">
        <v>24256817</v>
      </c>
      <c r="H54" s="15">
        <f t="shared" si="1"/>
        <v>636.47810343470394</v>
      </c>
      <c r="I54" s="15">
        <v>11060704</v>
      </c>
      <c r="J54" s="15">
        <f t="shared" si="2"/>
        <v>290.22340006822179</v>
      </c>
      <c r="K54" s="15">
        <v>1336786</v>
      </c>
      <c r="L54" s="15">
        <f t="shared" si="3"/>
        <v>35.076119755451181</v>
      </c>
      <c r="M54" s="15">
        <v>1518269</v>
      </c>
      <c r="N54" s="15">
        <f t="shared" si="4"/>
        <v>39.838078245126077</v>
      </c>
      <c r="O54" s="16">
        <f t="shared" si="5"/>
        <v>38600556</v>
      </c>
      <c r="P54" s="15">
        <f t="shared" si="6"/>
        <v>1012.8455301618956</v>
      </c>
    </row>
    <row r="55" spans="1:16" ht="16.5" customHeight="1" x14ac:dyDescent="0.2">
      <c r="A55" s="11">
        <v>53</v>
      </c>
      <c r="B55" s="12" t="s">
        <v>206</v>
      </c>
      <c r="C55" s="13" t="s">
        <v>66</v>
      </c>
      <c r="D55" s="14">
        <v>19369</v>
      </c>
      <c r="E55" s="15">
        <v>0</v>
      </c>
      <c r="F55" s="15">
        <f t="shared" si="0"/>
        <v>0</v>
      </c>
      <c r="G55" s="15">
        <v>0</v>
      </c>
      <c r="H55" s="15">
        <f t="shared" si="1"/>
        <v>0</v>
      </c>
      <c r="I55" s="15">
        <v>4730086</v>
      </c>
      <c r="J55" s="15">
        <f t="shared" si="2"/>
        <v>244.20909701068717</v>
      </c>
      <c r="K55" s="15">
        <v>1110556</v>
      </c>
      <c r="L55" s="15">
        <f t="shared" si="3"/>
        <v>57.336775259435178</v>
      </c>
      <c r="M55" s="15">
        <v>1403788</v>
      </c>
      <c r="N55" s="15">
        <f t="shared" si="4"/>
        <v>72.476018379885389</v>
      </c>
      <c r="O55" s="16">
        <f t="shared" si="5"/>
        <v>7244430</v>
      </c>
      <c r="P55" s="15">
        <f t="shared" si="6"/>
        <v>374.02189065000772</v>
      </c>
    </row>
    <row r="56" spans="1:16" ht="16.5" customHeight="1" x14ac:dyDescent="0.2">
      <c r="A56" s="11">
        <v>54</v>
      </c>
      <c r="B56" s="12" t="s">
        <v>206</v>
      </c>
      <c r="C56" s="13" t="s">
        <v>67</v>
      </c>
      <c r="D56" s="14">
        <v>523</v>
      </c>
      <c r="E56" s="15">
        <v>0</v>
      </c>
      <c r="F56" s="15">
        <f t="shared" si="0"/>
        <v>0</v>
      </c>
      <c r="G56" s="15">
        <v>0</v>
      </c>
      <c r="H56" s="15">
        <f t="shared" si="1"/>
        <v>0</v>
      </c>
      <c r="I56" s="15">
        <v>92973</v>
      </c>
      <c r="J56" s="15">
        <f t="shared" si="2"/>
        <v>177.76864244741873</v>
      </c>
      <c r="K56" s="15">
        <v>107982</v>
      </c>
      <c r="L56" s="15">
        <f t="shared" si="3"/>
        <v>206.46653919694072</v>
      </c>
      <c r="M56" s="15">
        <v>155084</v>
      </c>
      <c r="N56" s="15">
        <f t="shared" si="4"/>
        <v>296.52772466539199</v>
      </c>
      <c r="O56" s="16">
        <f t="shared" si="5"/>
        <v>356039</v>
      </c>
      <c r="P56" s="15">
        <f t="shared" si="6"/>
        <v>680.76290630975143</v>
      </c>
    </row>
    <row r="57" spans="1:16" ht="16.5" customHeight="1" x14ac:dyDescent="0.2">
      <c r="A57" s="17">
        <v>55</v>
      </c>
      <c r="B57" s="18" t="s">
        <v>206</v>
      </c>
      <c r="C57" s="19" t="s">
        <v>68</v>
      </c>
      <c r="D57" s="20">
        <v>17722</v>
      </c>
      <c r="E57" s="21">
        <v>0</v>
      </c>
      <c r="F57" s="21">
        <f t="shared" si="0"/>
        <v>0</v>
      </c>
      <c r="G57" s="21">
        <v>0</v>
      </c>
      <c r="H57" s="21">
        <f t="shared" si="1"/>
        <v>0</v>
      </c>
      <c r="I57" s="21">
        <v>20977794</v>
      </c>
      <c r="J57" s="21">
        <f t="shared" si="2"/>
        <v>1183.7148177406614</v>
      </c>
      <c r="K57" s="21">
        <v>1366007</v>
      </c>
      <c r="L57" s="21">
        <f t="shared" si="3"/>
        <v>77.079731407290367</v>
      </c>
      <c r="M57" s="21">
        <v>582263</v>
      </c>
      <c r="N57" s="21">
        <f t="shared" si="4"/>
        <v>32.855377496896516</v>
      </c>
      <c r="O57" s="22">
        <f t="shared" si="5"/>
        <v>22926064</v>
      </c>
      <c r="P57" s="21">
        <f t="shared" si="6"/>
        <v>1293.6499266448482</v>
      </c>
    </row>
    <row r="58" spans="1:16" ht="16.5" customHeight="1" x14ac:dyDescent="0.2">
      <c r="A58" s="4">
        <v>56</v>
      </c>
      <c r="B58" s="5" t="s">
        <v>206</v>
      </c>
      <c r="C58" s="6" t="s">
        <v>69</v>
      </c>
      <c r="D58" s="7">
        <v>2057</v>
      </c>
      <c r="E58" s="8">
        <v>0</v>
      </c>
      <c r="F58" s="8">
        <f t="shared" si="0"/>
        <v>0</v>
      </c>
      <c r="G58" s="8">
        <v>0</v>
      </c>
      <c r="H58" s="8">
        <f t="shared" si="1"/>
        <v>0</v>
      </c>
      <c r="I58" s="8">
        <v>10080071</v>
      </c>
      <c r="J58" s="8">
        <f t="shared" si="2"/>
        <v>4900.3748176956733</v>
      </c>
      <c r="K58" s="8">
        <v>238587</v>
      </c>
      <c r="L58" s="8">
        <f t="shared" si="3"/>
        <v>115.98784637822071</v>
      </c>
      <c r="M58" s="8">
        <v>4433706</v>
      </c>
      <c r="N58" s="8">
        <f t="shared" si="4"/>
        <v>2155.4234321827903</v>
      </c>
      <c r="O58" s="9">
        <f t="shared" si="5"/>
        <v>14752364</v>
      </c>
      <c r="P58" s="8">
        <f t="shared" si="6"/>
        <v>7171.7860962566847</v>
      </c>
    </row>
    <row r="59" spans="1:16" ht="16.5" customHeight="1" x14ac:dyDescent="0.2">
      <c r="A59" s="11">
        <v>57</v>
      </c>
      <c r="B59" s="12" t="s">
        <v>206</v>
      </c>
      <c r="C59" s="13" t="s">
        <v>70</v>
      </c>
      <c r="D59" s="14">
        <v>9678</v>
      </c>
      <c r="E59" s="15">
        <v>0</v>
      </c>
      <c r="F59" s="15">
        <f t="shared" si="0"/>
        <v>0</v>
      </c>
      <c r="G59" s="15">
        <v>0</v>
      </c>
      <c r="H59" s="15">
        <f t="shared" si="1"/>
        <v>0</v>
      </c>
      <c r="I59" s="15">
        <v>11158177</v>
      </c>
      <c r="J59" s="15">
        <f t="shared" si="2"/>
        <v>1152.942446786526</v>
      </c>
      <c r="K59" s="15">
        <v>151929</v>
      </c>
      <c r="L59" s="15">
        <f t="shared" si="3"/>
        <v>15.698388096714197</v>
      </c>
      <c r="M59" s="15">
        <v>227284</v>
      </c>
      <c r="N59" s="15">
        <f t="shared" si="4"/>
        <v>23.484604257077908</v>
      </c>
      <c r="O59" s="16">
        <f t="shared" si="5"/>
        <v>11537390</v>
      </c>
      <c r="P59" s="15">
        <f t="shared" si="6"/>
        <v>1192.1254391403183</v>
      </c>
    </row>
    <row r="60" spans="1:16" ht="16.5" customHeight="1" x14ac:dyDescent="0.2">
      <c r="A60" s="11">
        <v>58</v>
      </c>
      <c r="B60" s="12" t="s">
        <v>206</v>
      </c>
      <c r="C60" s="13" t="s">
        <v>71</v>
      </c>
      <c r="D60" s="14">
        <v>8840</v>
      </c>
      <c r="E60" s="15">
        <v>0</v>
      </c>
      <c r="F60" s="15">
        <f t="shared" si="0"/>
        <v>0</v>
      </c>
      <c r="G60" s="15">
        <v>0</v>
      </c>
      <c r="H60" s="15">
        <f t="shared" si="1"/>
        <v>0</v>
      </c>
      <c r="I60" s="15">
        <v>25614660</v>
      </c>
      <c r="J60" s="15">
        <f t="shared" si="2"/>
        <v>2897.5859728506789</v>
      </c>
      <c r="K60" s="15">
        <v>584053</v>
      </c>
      <c r="L60" s="15">
        <f t="shared" si="3"/>
        <v>66.06934389140271</v>
      </c>
      <c r="M60" s="15">
        <v>96272</v>
      </c>
      <c r="N60" s="15">
        <f t="shared" si="4"/>
        <v>10.890497737556561</v>
      </c>
      <c r="O60" s="16">
        <f t="shared" si="5"/>
        <v>26294985</v>
      </c>
      <c r="P60" s="15">
        <f t="shared" si="6"/>
        <v>2974.545814479638</v>
      </c>
    </row>
    <row r="61" spans="1:16" ht="16.5" customHeight="1" x14ac:dyDescent="0.2">
      <c r="A61" s="11">
        <v>59</v>
      </c>
      <c r="B61" s="12" t="s">
        <v>206</v>
      </c>
      <c r="C61" s="13" t="s">
        <v>72</v>
      </c>
      <c r="D61" s="14">
        <v>5238</v>
      </c>
      <c r="E61" s="15">
        <v>0</v>
      </c>
      <c r="F61" s="15">
        <f t="shared" si="0"/>
        <v>0</v>
      </c>
      <c r="G61" s="15">
        <v>0</v>
      </c>
      <c r="H61" s="15">
        <f t="shared" si="1"/>
        <v>0</v>
      </c>
      <c r="I61" s="15">
        <v>0</v>
      </c>
      <c r="J61" s="15">
        <f t="shared" si="2"/>
        <v>0</v>
      </c>
      <c r="K61" s="15">
        <v>171252</v>
      </c>
      <c r="L61" s="15">
        <f t="shared" si="3"/>
        <v>32.694158075601372</v>
      </c>
      <c r="M61" s="15">
        <v>58101</v>
      </c>
      <c r="N61" s="15">
        <f t="shared" si="4"/>
        <v>11.092210767468499</v>
      </c>
      <c r="O61" s="16">
        <f t="shared" si="5"/>
        <v>229353</v>
      </c>
      <c r="P61" s="15">
        <f t="shared" si="6"/>
        <v>43.786368843069873</v>
      </c>
    </row>
    <row r="62" spans="1:16" ht="16.5" customHeight="1" x14ac:dyDescent="0.2">
      <c r="A62" s="17">
        <v>60</v>
      </c>
      <c r="B62" s="18" t="s">
        <v>206</v>
      </c>
      <c r="C62" s="19" t="s">
        <v>73</v>
      </c>
      <c r="D62" s="20">
        <v>6219</v>
      </c>
      <c r="E62" s="21">
        <v>0</v>
      </c>
      <c r="F62" s="21">
        <f t="shared" si="0"/>
        <v>0</v>
      </c>
      <c r="G62" s="21">
        <v>0</v>
      </c>
      <c r="H62" s="21">
        <f t="shared" si="1"/>
        <v>0</v>
      </c>
      <c r="I62" s="21">
        <v>2257019</v>
      </c>
      <c r="J62" s="21">
        <f t="shared" si="2"/>
        <v>362.9231387682907</v>
      </c>
      <c r="K62" s="21">
        <v>411621</v>
      </c>
      <c r="L62" s="21">
        <f t="shared" si="3"/>
        <v>66.187650747708631</v>
      </c>
      <c r="M62" s="21">
        <v>187916</v>
      </c>
      <c r="N62" s="21">
        <f t="shared" si="4"/>
        <v>30.216433510210646</v>
      </c>
      <c r="O62" s="22">
        <f t="shared" si="5"/>
        <v>2856556</v>
      </c>
      <c r="P62" s="21">
        <f t="shared" si="6"/>
        <v>459.32722302620999</v>
      </c>
    </row>
    <row r="63" spans="1:16" ht="16.5" customHeight="1" x14ac:dyDescent="0.2">
      <c r="A63" s="4">
        <v>61</v>
      </c>
      <c r="B63" s="5" t="s">
        <v>206</v>
      </c>
      <c r="C63" s="6" t="s">
        <v>74</v>
      </c>
      <c r="D63" s="7">
        <v>3882</v>
      </c>
      <c r="E63" s="8">
        <v>0</v>
      </c>
      <c r="F63" s="8">
        <f t="shared" si="0"/>
        <v>0</v>
      </c>
      <c r="G63" s="8">
        <v>10000</v>
      </c>
      <c r="H63" s="8">
        <f t="shared" si="1"/>
        <v>2.5759917568263782</v>
      </c>
      <c r="I63" s="8">
        <v>5532823</v>
      </c>
      <c r="J63" s="8">
        <f t="shared" si="2"/>
        <v>1425.2506439979393</v>
      </c>
      <c r="K63" s="8">
        <v>101759</v>
      </c>
      <c r="L63" s="8">
        <f t="shared" si="3"/>
        <v>26.213034518289543</v>
      </c>
      <c r="M63" s="8">
        <v>753662</v>
      </c>
      <c r="N63" s="8">
        <f t="shared" si="4"/>
        <v>194.14270994332819</v>
      </c>
      <c r="O63" s="9">
        <f t="shared" si="5"/>
        <v>6398244</v>
      </c>
      <c r="P63" s="8">
        <f t="shared" si="6"/>
        <v>1648.1823802163833</v>
      </c>
    </row>
    <row r="64" spans="1:16" ht="16.5" customHeight="1" x14ac:dyDescent="0.2">
      <c r="A64" s="11">
        <v>62</v>
      </c>
      <c r="B64" s="12" t="s">
        <v>206</v>
      </c>
      <c r="C64" s="13" t="s">
        <v>75</v>
      </c>
      <c r="D64" s="14">
        <v>2039</v>
      </c>
      <c r="E64" s="15">
        <v>0</v>
      </c>
      <c r="F64" s="15">
        <f t="shared" si="0"/>
        <v>0</v>
      </c>
      <c r="G64" s="15">
        <v>0</v>
      </c>
      <c r="H64" s="15">
        <f t="shared" si="1"/>
        <v>0</v>
      </c>
      <c r="I64" s="15">
        <v>71148</v>
      </c>
      <c r="J64" s="15">
        <f t="shared" si="2"/>
        <v>34.893575282000981</v>
      </c>
      <c r="K64" s="15">
        <v>155689</v>
      </c>
      <c r="L64" s="15">
        <f t="shared" si="3"/>
        <v>76.355566454144181</v>
      </c>
      <c r="M64" s="15">
        <v>24191</v>
      </c>
      <c r="N64" s="15">
        <f t="shared" si="4"/>
        <v>11.864149092692497</v>
      </c>
      <c r="O64" s="16">
        <f t="shared" si="5"/>
        <v>251028</v>
      </c>
      <c r="P64" s="15">
        <f t="shared" si="6"/>
        <v>123.11329082883766</v>
      </c>
    </row>
    <row r="65" spans="1:16" ht="16.5" customHeight="1" x14ac:dyDescent="0.2">
      <c r="A65" s="11">
        <v>63</v>
      </c>
      <c r="B65" s="12" t="s">
        <v>206</v>
      </c>
      <c r="C65" s="13" t="s">
        <v>76</v>
      </c>
      <c r="D65" s="14">
        <v>2202</v>
      </c>
      <c r="E65" s="15">
        <v>0</v>
      </c>
      <c r="F65" s="15">
        <f t="shared" si="0"/>
        <v>0</v>
      </c>
      <c r="G65" s="15">
        <v>0</v>
      </c>
      <c r="H65" s="15">
        <f t="shared" si="1"/>
        <v>0</v>
      </c>
      <c r="I65" s="15">
        <v>349636</v>
      </c>
      <c r="J65" s="15">
        <f t="shared" si="2"/>
        <v>158.78110808356041</v>
      </c>
      <c r="K65" s="15">
        <v>200673</v>
      </c>
      <c r="L65" s="15">
        <f t="shared" si="3"/>
        <v>91.132152588555854</v>
      </c>
      <c r="M65" s="15">
        <v>59605</v>
      </c>
      <c r="N65" s="15">
        <f t="shared" si="4"/>
        <v>27.068574023614897</v>
      </c>
      <c r="O65" s="16">
        <f t="shared" si="5"/>
        <v>609914</v>
      </c>
      <c r="P65" s="15">
        <f t="shared" si="6"/>
        <v>276.98183469573115</v>
      </c>
    </row>
    <row r="66" spans="1:16" ht="16.5" customHeight="1" x14ac:dyDescent="0.2">
      <c r="A66" s="11">
        <v>64</v>
      </c>
      <c r="B66" s="12" t="s">
        <v>206</v>
      </c>
      <c r="C66" s="13" t="s">
        <v>77</v>
      </c>
      <c r="D66" s="14">
        <v>2263</v>
      </c>
      <c r="E66" s="15">
        <v>0</v>
      </c>
      <c r="F66" s="15">
        <f t="shared" si="0"/>
        <v>0</v>
      </c>
      <c r="G66" s="15">
        <v>0</v>
      </c>
      <c r="H66" s="15">
        <f t="shared" si="1"/>
        <v>0</v>
      </c>
      <c r="I66" s="15">
        <v>101986</v>
      </c>
      <c r="J66" s="15">
        <f t="shared" si="2"/>
        <v>45.066725585505964</v>
      </c>
      <c r="K66" s="15">
        <v>154879</v>
      </c>
      <c r="L66" s="15">
        <f t="shared" si="3"/>
        <v>68.439681838267788</v>
      </c>
      <c r="M66" s="15">
        <v>2738</v>
      </c>
      <c r="N66" s="15">
        <f t="shared" si="4"/>
        <v>1.2098983650022095</v>
      </c>
      <c r="O66" s="16">
        <f t="shared" si="5"/>
        <v>259603</v>
      </c>
      <c r="P66" s="15">
        <f t="shared" si="6"/>
        <v>114.71630578877595</v>
      </c>
    </row>
    <row r="67" spans="1:16" ht="16.5" customHeight="1" x14ac:dyDescent="0.2">
      <c r="A67" s="17">
        <v>65</v>
      </c>
      <c r="B67" s="18" t="s">
        <v>206</v>
      </c>
      <c r="C67" s="19" t="s">
        <v>78</v>
      </c>
      <c r="D67" s="20">
        <v>8297</v>
      </c>
      <c r="E67" s="21">
        <v>0</v>
      </c>
      <c r="F67" s="21">
        <f t="shared" si="0"/>
        <v>0</v>
      </c>
      <c r="G67" s="21">
        <v>0</v>
      </c>
      <c r="H67" s="21">
        <f t="shared" si="1"/>
        <v>0</v>
      </c>
      <c r="I67" s="21">
        <v>1581679</v>
      </c>
      <c r="J67" s="21">
        <f t="shared" si="2"/>
        <v>190.63263830300107</v>
      </c>
      <c r="K67" s="21">
        <v>851029</v>
      </c>
      <c r="L67" s="21">
        <f t="shared" si="3"/>
        <v>102.57068820055441</v>
      </c>
      <c r="M67" s="21">
        <v>536533</v>
      </c>
      <c r="N67" s="21">
        <f t="shared" si="4"/>
        <v>64.665903338556106</v>
      </c>
      <c r="O67" s="22">
        <f t="shared" si="5"/>
        <v>2969241</v>
      </c>
      <c r="P67" s="21">
        <f t="shared" si="6"/>
        <v>357.86922984211162</v>
      </c>
    </row>
    <row r="68" spans="1:16" ht="16.5" customHeight="1" x14ac:dyDescent="0.2">
      <c r="A68" s="4">
        <v>66</v>
      </c>
      <c r="B68" s="5" t="s">
        <v>206</v>
      </c>
      <c r="C68" s="6" t="s">
        <v>79</v>
      </c>
      <c r="D68" s="7">
        <v>2023</v>
      </c>
      <c r="E68" s="8">
        <v>0</v>
      </c>
      <c r="F68" s="8">
        <f t="shared" ref="F68:F71" si="7">IFERROR(E68/$D68,0)</f>
        <v>0</v>
      </c>
      <c r="G68" s="8">
        <v>0</v>
      </c>
      <c r="H68" s="8">
        <f t="shared" ref="H68:H71" si="8">IFERROR(G68/$D68,0)</f>
        <v>0</v>
      </c>
      <c r="I68" s="8">
        <v>6884345</v>
      </c>
      <c r="J68" s="8">
        <f t="shared" ref="J68:J71" si="9">IFERROR(I68/$D68,0)</f>
        <v>3403.0375679683639</v>
      </c>
      <c r="K68" s="8">
        <v>324758</v>
      </c>
      <c r="L68" s="8">
        <f t="shared" ref="L68:L71" si="10">IFERROR(K68/$D68,0)</f>
        <v>160.53287197231833</v>
      </c>
      <c r="M68" s="8">
        <v>61967</v>
      </c>
      <c r="N68" s="8">
        <f t="shared" ref="N68:N71" si="11">IFERROR(M68/$D68,0)</f>
        <v>30.631240731586754</v>
      </c>
      <c r="O68" s="9">
        <f t="shared" ref="O68:O71" si="12">SUM(E68,G68,I68,K68,M68)</f>
        <v>7271070</v>
      </c>
      <c r="P68" s="8">
        <f t="shared" ref="P68:P73" si="13">IFERROR(O68/$D68,0)</f>
        <v>3594.201680672269</v>
      </c>
    </row>
    <row r="69" spans="1:16" ht="16.5" customHeight="1" x14ac:dyDescent="0.2">
      <c r="A69" s="11">
        <v>67</v>
      </c>
      <c r="B69" s="12" t="s">
        <v>206</v>
      </c>
      <c r="C69" s="13" t="s">
        <v>80</v>
      </c>
      <c r="D69" s="14">
        <v>5519</v>
      </c>
      <c r="E69" s="15">
        <v>0</v>
      </c>
      <c r="F69" s="15">
        <f t="shared" si="7"/>
        <v>0</v>
      </c>
      <c r="G69" s="15">
        <v>0</v>
      </c>
      <c r="H69" s="15">
        <f t="shared" si="8"/>
        <v>0</v>
      </c>
      <c r="I69" s="15">
        <v>2000000</v>
      </c>
      <c r="J69" s="15">
        <f t="shared" si="9"/>
        <v>362.38448994383043</v>
      </c>
      <c r="K69" s="15">
        <v>40380</v>
      </c>
      <c r="L69" s="15">
        <f t="shared" si="10"/>
        <v>7.3165428519659361</v>
      </c>
      <c r="M69" s="15">
        <v>423678</v>
      </c>
      <c r="N69" s="15">
        <f t="shared" si="11"/>
        <v>76.767167965211087</v>
      </c>
      <c r="O69" s="16">
        <f t="shared" si="12"/>
        <v>2464058</v>
      </c>
      <c r="P69" s="15">
        <f t="shared" si="13"/>
        <v>446.46820076100744</v>
      </c>
    </row>
    <row r="70" spans="1:16" ht="16.5" customHeight="1" x14ac:dyDescent="0.2">
      <c r="A70" s="11">
        <v>68</v>
      </c>
      <c r="B70" s="12" t="s">
        <v>206</v>
      </c>
      <c r="C70" s="13" t="s">
        <v>81</v>
      </c>
      <c r="D70" s="14">
        <v>1415</v>
      </c>
      <c r="E70" s="15">
        <v>0</v>
      </c>
      <c r="F70" s="15">
        <f t="shared" si="7"/>
        <v>0</v>
      </c>
      <c r="G70" s="15">
        <v>0</v>
      </c>
      <c r="H70" s="15">
        <f t="shared" si="8"/>
        <v>0</v>
      </c>
      <c r="I70" s="15">
        <v>325750</v>
      </c>
      <c r="J70" s="15">
        <f t="shared" si="9"/>
        <v>230.21201413427562</v>
      </c>
      <c r="K70" s="15">
        <v>0</v>
      </c>
      <c r="L70" s="15">
        <f t="shared" si="10"/>
        <v>0</v>
      </c>
      <c r="M70" s="15">
        <v>1627715</v>
      </c>
      <c r="N70" s="15">
        <f t="shared" si="11"/>
        <v>1150.3286219081272</v>
      </c>
      <c r="O70" s="16">
        <f t="shared" si="12"/>
        <v>1953465</v>
      </c>
      <c r="P70" s="15">
        <f t="shared" si="13"/>
        <v>1380.5406360424029</v>
      </c>
    </row>
    <row r="71" spans="1:16" ht="16.5" customHeight="1" x14ac:dyDescent="0.2">
      <c r="A71" s="11">
        <v>69</v>
      </c>
      <c r="B71" s="12" t="s">
        <v>206</v>
      </c>
      <c r="C71" s="13" t="s">
        <v>82</v>
      </c>
      <c r="D71" s="14">
        <v>4595</v>
      </c>
      <c r="E71" s="15">
        <v>0</v>
      </c>
      <c r="F71" s="15">
        <f t="shared" si="7"/>
        <v>0</v>
      </c>
      <c r="G71" s="15">
        <v>0</v>
      </c>
      <c r="H71" s="15">
        <f t="shared" si="8"/>
        <v>0</v>
      </c>
      <c r="I71" s="15">
        <v>1329760</v>
      </c>
      <c r="J71" s="15">
        <f t="shared" si="9"/>
        <v>289.39281828073996</v>
      </c>
      <c r="K71" s="15">
        <v>81390</v>
      </c>
      <c r="L71" s="15">
        <f t="shared" si="10"/>
        <v>17.712731229597388</v>
      </c>
      <c r="M71" s="15">
        <v>233704</v>
      </c>
      <c r="N71" s="15">
        <f t="shared" si="11"/>
        <v>50.860500544069637</v>
      </c>
      <c r="O71" s="16">
        <f t="shared" si="12"/>
        <v>1644854</v>
      </c>
      <c r="P71" s="15">
        <f t="shared" si="13"/>
        <v>357.96605005440699</v>
      </c>
    </row>
    <row r="72" spans="1:16" ht="16.5" customHeight="1" x14ac:dyDescent="0.2">
      <c r="A72" s="17">
        <v>396</v>
      </c>
      <c r="B72" s="18"/>
      <c r="C72" s="19" t="s">
        <v>83</v>
      </c>
      <c r="D72" s="20">
        <v>29468</v>
      </c>
      <c r="E72" s="21">
        <v>125</v>
      </c>
      <c r="F72" s="21">
        <v>4.2418895072621147E-3</v>
      </c>
      <c r="G72" s="21">
        <v>0</v>
      </c>
      <c r="H72" s="21">
        <v>0</v>
      </c>
      <c r="I72" s="21">
        <v>4762754</v>
      </c>
      <c r="J72" s="21">
        <v>161.62460974616533</v>
      </c>
      <c r="K72" s="21">
        <v>1009210</v>
      </c>
      <c r="L72" s="21">
        <v>34.247658476991994</v>
      </c>
      <c r="M72" s="21">
        <v>0</v>
      </c>
      <c r="N72" s="21">
        <v>0</v>
      </c>
      <c r="O72" s="22">
        <v>5772089</v>
      </c>
      <c r="P72" s="21">
        <v>195.87651011266459</v>
      </c>
    </row>
    <row r="73" spans="1:16" ht="16.5" customHeight="1" thickBot="1" x14ac:dyDescent="0.25">
      <c r="A73" s="23"/>
      <c r="B73" s="24"/>
      <c r="C73" s="25" t="s">
        <v>84</v>
      </c>
      <c r="D73" s="26">
        <f>SUM(D3:D72)</f>
        <v>674876</v>
      </c>
      <c r="E73" s="27">
        <f>SUM(E3:E72)</f>
        <v>2343260</v>
      </c>
      <c r="F73" s="27">
        <f t="shared" ref="F73" si="14">IFERROR(E73/$D73,0)</f>
        <v>3.4721341401976065</v>
      </c>
      <c r="G73" s="27">
        <f t="shared" ref="G73" si="15">SUM(G3:G72)</f>
        <v>44326557</v>
      </c>
      <c r="H73" s="27">
        <f t="shared" ref="H73" si="16">IFERROR(G73/$D73,0)</f>
        <v>65.681039183494448</v>
      </c>
      <c r="I73" s="27">
        <f t="shared" ref="I73" si="17">SUM(I3:I72)</f>
        <v>586638015</v>
      </c>
      <c r="J73" s="27">
        <f t="shared" ref="J73" si="18">IFERROR(I73/$D73,0)</f>
        <v>869.25304055856191</v>
      </c>
      <c r="K73" s="27">
        <f t="shared" ref="K73" si="19">SUM(K3:K72)</f>
        <v>38392279</v>
      </c>
      <c r="L73" s="27">
        <f t="shared" ref="L73" si="20">IFERROR(K73/$D73,0)</f>
        <v>56.887900888459512</v>
      </c>
      <c r="M73" s="27">
        <f t="shared" ref="M73" si="21">SUM(M3:M72)</f>
        <v>337801642</v>
      </c>
      <c r="N73" s="27">
        <f t="shared" ref="N73" si="22">IFERROR(M73/$D73,0)</f>
        <v>500.53882787356491</v>
      </c>
      <c r="O73" s="28">
        <f t="shared" ref="O73" si="23">SUM(O3:O72)</f>
        <v>1009501753</v>
      </c>
      <c r="P73" s="27">
        <f t="shared" si="13"/>
        <v>1495.8329426442783</v>
      </c>
    </row>
    <row r="74" spans="1:16" ht="8.25" customHeight="1" thickTop="1" x14ac:dyDescent="0.2">
      <c r="A74" s="29"/>
      <c r="B74" s="30"/>
      <c r="C74" s="31"/>
      <c r="D74" s="32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3"/>
      <c r="P74" s="31"/>
    </row>
    <row r="75" spans="1:16" ht="16.5" customHeight="1" x14ac:dyDescent="0.2">
      <c r="A75" s="4">
        <v>318001</v>
      </c>
      <c r="B75" s="5" t="s">
        <v>206</v>
      </c>
      <c r="C75" s="6" t="s">
        <v>85</v>
      </c>
      <c r="D75" s="7">
        <v>1441</v>
      </c>
      <c r="E75" s="8">
        <v>0</v>
      </c>
      <c r="F75" s="8">
        <f t="shared" ref="F75:F78" si="24">IFERROR(E75/$D75,0)</f>
        <v>0</v>
      </c>
      <c r="G75" s="8">
        <v>0</v>
      </c>
      <c r="H75" s="8">
        <f t="shared" ref="H75:H78" si="25">IFERROR(G75/$D75,0)</f>
        <v>0</v>
      </c>
      <c r="I75" s="8">
        <v>0</v>
      </c>
      <c r="J75" s="8">
        <f t="shared" ref="J75:J78" si="26">IFERROR(I75/$D75,0)</f>
        <v>0</v>
      </c>
      <c r="K75" s="8">
        <v>0</v>
      </c>
      <c r="L75" s="8">
        <f t="shared" ref="L75:L78" si="27">IFERROR(K75/$D75,0)</f>
        <v>0</v>
      </c>
      <c r="M75" s="8">
        <v>0</v>
      </c>
      <c r="N75" s="8">
        <f t="shared" ref="N75:N78" si="28">IFERROR(M75/$D75,0)</f>
        <v>0</v>
      </c>
      <c r="O75" s="9">
        <f t="shared" ref="O75:O77" si="29">SUM(E75,G75,I75,K75,M75)</f>
        <v>0</v>
      </c>
      <c r="P75" s="8">
        <f t="shared" ref="P75:P78" si="30">IFERROR(O75/$D75,0)</f>
        <v>0</v>
      </c>
    </row>
    <row r="76" spans="1:16" ht="16.5" customHeight="1" x14ac:dyDescent="0.2">
      <c r="A76" s="11">
        <v>319001</v>
      </c>
      <c r="B76" s="12" t="s">
        <v>206</v>
      </c>
      <c r="C76" s="13" t="s">
        <v>86</v>
      </c>
      <c r="D76" s="14">
        <v>601</v>
      </c>
      <c r="E76" s="15">
        <v>0</v>
      </c>
      <c r="F76" s="15">
        <f t="shared" si="24"/>
        <v>0</v>
      </c>
      <c r="G76" s="15">
        <v>0</v>
      </c>
      <c r="H76" s="15">
        <f t="shared" si="25"/>
        <v>0</v>
      </c>
      <c r="I76" s="15">
        <v>0</v>
      </c>
      <c r="J76" s="15">
        <f t="shared" si="26"/>
        <v>0</v>
      </c>
      <c r="K76" s="15">
        <v>0</v>
      </c>
      <c r="L76" s="15">
        <f t="shared" si="27"/>
        <v>0</v>
      </c>
      <c r="M76" s="15">
        <v>0</v>
      </c>
      <c r="N76" s="15">
        <f t="shared" si="28"/>
        <v>0</v>
      </c>
      <c r="O76" s="16">
        <f t="shared" si="29"/>
        <v>0</v>
      </c>
      <c r="P76" s="15">
        <f t="shared" si="30"/>
        <v>0</v>
      </c>
    </row>
    <row r="77" spans="1:16" ht="16.5" customHeight="1" x14ac:dyDescent="0.2">
      <c r="A77" s="11" t="s">
        <v>87</v>
      </c>
      <c r="B77" s="12" t="s">
        <v>206</v>
      </c>
      <c r="C77" s="13" t="s">
        <v>88</v>
      </c>
      <c r="D77" s="14">
        <v>230</v>
      </c>
      <c r="E77" s="15">
        <v>0</v>
      </c>
      <c r="F77" s="15">
        <f t="shared" si="24"/>
        <v>0</v>
      </c>
      <c r="G77" s="15">
        <v>0</v>
      </c>
      <c r="H77" s="15">
        <f t="shared" si="25"/>
        <v>0</v>
      </c>
      <c r="I77" s="15">
        <v>0</v>
      </c>
      <c r="J77" s="15">
        <f t="shared" si="26"/>
        <v>0</v>
      </c>
      <c r="K77" s="15">
        <v>0</v>
      </c>
      <c r="L77" s="15">
        <f t="shared" si="27"/>
        <v>0</v>
      </c>
      <c r="M77" s="15">
        <v>0</v>
      </c>
      <c r="N77" s="15">
        <f t="shared" si="28"/>
        <v>0</v>
      </c>
      <c r="O77" s="16">
        <f t="shared" si="29"/>
        <v>0</v>
      </c>
      <c r="P77" s="15">
        <f t="shared" si="30"/>
        <v>0</v>
      </c>
    </row>
    <row r="78" spans="1:16" ht="16.5" customHeight="1" thickBot="1" x14ac:dyDescent="0.25">
      <c r="A78" s="23"/>
      <c r="B78" s="24"/>
      <c r="C78" s="25" t="s">
        <v>89</v>
      </c>
      <c r="D78" s="26">
        <f>SUM(D75:D77)</f>
        <v>2272</v>
      </c>
      <c r="E78" s="27">
        <f>SUM(E75:E77)</f>
        <v>0</v>
      </c>
      <c r="F78" s="27">
        <f t="shared" si="24"/>
        <v>0</v>
      </c>
      <c r="G78" s="27">
        <f t="shared" ref="G78" si="31">SUM(G75:G77)</f>
        <v>0</v>
      </c>
      <c r="H78" s="27">
        <f t="shared" si="25"/>
        <v>0</v>
      </c>
      <c r="I78" s="27">
        <f t="shared" ref="I78" si="32">SUM(I75:I77)</f>
        <v>0</v>
      </c>
      <c r="J78" s="27">
        <f t="shared" si="26"/>
        <v>0</v>
      </c>
      <c r="K78" s="27">
        <f t="shared" ref="K78" si="33">SUM(K75:K77)</f>
        <v>0</v>
      </c>
      <c r="L78" s="27">
        <f t="shared" si="27"/>
        <v>0</v>
      </c>
      <c r="M78" s="27">
        <f t="shared" ref="M78" si="34">SUM(M75:M77)</f>
        <v>0</v>
      </c>
      <c r="N78" s="27">
        <f t="shared" si="28"/>
        <v>0</v>
      </c>
      <c r="O78" s="28">
        <f t="shared" ref="O78" si="35">SUM(O75:O77)</f>
        <v>0</v>
      </c>
      <c r="P78" s="27">
        <f t="shared" si="30"/>
        <v>0</v>
      </c>
    </row>
    <row r="79" spans="1:16" ht="8.25" customHeight="1" thickTop="1" x14ac:dyDescent="0.2">
      <c r="A79" s="29"/>
      <c r="B79" s="30"/>
      <c r="C79" s="31"/>
      <c r="D79" s="32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3"/>
      <c r="P79" s="31"/>
    </row>
    <row r="80" spans="1:16" ht="16.5" customHeight="1" x14ac:dyDescent="0.2">
      <c r="A80" s="4">
        <v>321001</v>
      </c>
      <c r="B80" s="5" t="s">
        <v>206</v>
      </c>
      <c r="C80" s="6" t="s">
        <v>90</v>
      </c>
      <c r="D80" s="7">
        <v>306</v>
      </c>
      <c r="E80" s="8">
        <v>0</v>
      </c>
      <c r="F80" s="8">
        <f t="shared" ref="F80:F121" si="36">IFERROR(E80/$D80,0)</f>
        <v>0</v>
      </c>
      <c r="G80" s="8">
        <v>0</v>
      </c>
      <c r="H80" s="8">
        <f t="shared" ref="H80:H121" si="37">IFERROR(G80/$D80,0)</f>
        <v>0</v>
      </c>
      <c r="I80" s="8">
        <v>0</v>
      </c>
      <c r="J80" s="8">
        <f t="shared" ref="J80:J121" si="38">IFERROR(I80/$D80,0)</f>
        <v>0</v>
      </c>
      <c r="K80" s="8">
        <v>0</v>
      </c>
      <c r="L80" s="8">
        <f t="shared" ref="L80:L121" si="39">IFERROR(K80/$D80,0)</f>
        <v>0</v>
      </c>
      <c r="M80" s="8">
        <v>0</v>
      </c>
      <c r="N80" s="8">
        <f t="shared" ref="N80:N121" si="40">IFERROR(M80/$D80,0)</f>
        <v>0</v>
      </c>
      <c r="O80" s="9">
        <f t="shared" ref="O80:O120" si="41">SUM(E80,G80,I80,K80,M80)</f>
        <v>0</v>
      </c>
      <c r="P80" s="8">
        <f t="shared" ref="P80:P121" si="42">IFERROR(O80/$D80,0)</f>
        <v>0</v>
      </c>
    </row>
    <row r="81" spans="1:16" ht="16.5" customHeight="1" x14ac:dyDescent="0.2">
      <c r="A81" s="11">
        <v>329001</v>
      </c>
      <c r="B81" s="12" t="s">
        <v>206</v>
      </c>
      <c r="C81" s="13" t="s">
        <v>91</v>
      </c>
      <c r="D81" s="14">
        <v>384</v>
      </c>
      <c r="E81" s="15">
        <v>0</v>
      </c>
      <c r="F81" s="15">
        <f t="shared" si="36"/>
        <v>0</v>
      </c>
      <c r="G81" s="15">
        <v>0</v>
      </c>
      <c r="H81" s="15">
        <f t="shared" si="37"/>
        <v>0</v>
      </c>
      <c r="I81" s="15">
        <v>0</v>
      </c>
      <c r="J81" s="15">
        <f t="shared" si="38"/>
        <v>0</v>
      </c>
      <c r="K81" s="15">
        <v>0</v>
      </c>
      <c r="L81" s="15">
        <f t="shared" si="39"/>
        <v>0</v>
      </c>
      <c r="M81" s="15">
        <v>0</v>
      </c>
      <c r="N81" s="15">
        <f t="shared" si="40"/>
        <v>0</v>
      </c>
      <c r="O81" s="16">
        <f t="shared" si="41"/>
        <v>0</v>
      </c>
      <c r="P81" s="15">
        <f t="shared" si="42"/>
        <v>0</v>
      </c>
    </row>
    <row r="82" spans="1:16" ht="16.5" customHeight="1" x14ac:dyDescent="0.2">
      <c r="A82" s="11">
        <v>331001</v>
      </c>
      <c r="B82" s="12" t="s">
        <v>206</v>
      </c>
      <c r="C82" s="13" t="s">
        <v>92</v>
      </c>
      <c r="D82" s="14">
        <v>1390</v>
      </c>
      <c r="E82" s="15">
        <v>0</v>
      </c>
      <c r="F82" s="15">
        <f t="shared" si="36"/>
        <v>0</v>
      </c>
      <c r="G82" s="15">
        <v>0</v>
      </c>
      <c r="H82" s="15">
        <f t="shared" si="37"/>
        <v>0</v>
      </c>
      <c r="I82" s="15">
        <v>0</v>
      </c>
      <c r="J82" s="15">
        <f t="shared" si="38"/>
        <v>0</v>
      </c>
      <c r="K82" s="15">
        <v>23148</v>
      </c>
      <c r="L82" s="15">
        <f t="shared" si="39"/>
        <v>16.653237410071942</v>
      </c>
      <c r="M82" s="15">
        <v>0</v>
      </c>
      <c r="N82" s="15">
        <f t="shared" si="40"/>
        <v>0</v>
      </c>
      <c r="O82" s="16">
        <f t="shared" si="41"/>
        <v>23148</v>
      </c>
      <c r="P82" s="15">
        <f t="shared" si="42"/>
        <v>16.653237410071942</v>
      </c>
    </row>
    <row r="83" spans="1:16" ht="16.5" customHeight="1" x14ac:dyDescent="0.2">
      <c r="A83" s="11">
        <v>333001</v>
      </c>
      <c r="B83" s="12" t="s">
        <v>206</v>
      </c>
      <c r="C83" s="13" t="s">
        <v>93</v>
      </c>
      <c r="D83" s="14">
        <v>741</v>
      </c>
      <c r="E83" s="15">
        <v>0</v>
      </c>
      <c r="F83" s="15">
        <f t="shared" si="36"/>
        <v>0</v>
      </c>
      <c r="G83" s="15">
        <v>0</v>
      </c>
      <c r="H83" s="15">
        <f t="shared" si="37"/>
        <v>0</v>
      </c>
      <c r="I83" s="15">
        <v>16941</v>
      </c>
      <c r="J83" s="15">
        <f t="shared" si="38"/>
        <v>22.862348178137651</v>
      </c>
      <c r="K83" s="15">
        <v>0</v>
      </c>
      <c r="L83" s="15">
        <f t="shared" si="39"/>
        <v>0</v>
      </c>
      <c r="M83" s="15">
        <v>0</v>
      </c>
      <c r="N83" s="15">
        <f t="shared" si="40"/>
        <v>0</v>
      </c>
      <c r="O83" s="16">
        <f t="shared" si="41"/>
        <v>16941</v>
      </c>
      <c r="P83" s="15">
        <f t="shared" si="42"/>
        <v>22.862348178137651</v>
      </c>
    </row>
    <row r="84" spans="1:16" ht="16.5" customHeight="1" x14ac:dyDescent="0.2">
      <c r="A84" s="17">
        <v>336001</v>
      </c>
      <c r="B84" s="18" t="s">
        <v>206</v>
      </c>
      <c r="C84" s="19" t="s">
        <v>94</v>
      </c>
      <c r="D84" s="20">
        <v>887</v>
      </c>
      <c r="E84" s="21">
        <v>0</v>
      </c>
      <c r="F84" s="21">
        <f t="shared" si="36"/>
        <v>0</v>
      </c>
      <c r="G84" s="21">
        <v>0</v>
      </c>
      <c r="H84" s="21">
        <f t="shared" si="37"/>
        <v>0</v>
      </c>
      <c r="I84" s="21">
        <v>0</v>
      </c>
      <c r="J84" s="21">
        <f t="shared" si="38"/>
        <v>0</v>
      </c>
      <c r="K84" s="21">
        <v>24259</v>
      </c>
      <c r="L84" s="21">
        <f t="shared" si="39"/>
        <v>27.349492671927848</v>
      </c>
      <c r="M84" s="21">
        <v>0</v>
      </c>
      <c r="N84" s="21">
        <f t="shared" si="40"/>
        <v>0</v>
      </c>
      <c r="O84" s="22">
        <f t="shared" si="41"/>
        <v>24259</v>
      </c>
      <c r="P84" s="21">
        <f t="shared" si="42"/>
        <v>27.349492671927848</v>
      </c>
    </row>
    <row r="85" spans="1:16" ht="16.5" customHeight="1" x14ac:dyDescent="0.2">
      <c r="A85" s="4">
        <v>337001</v>
      </c>
      <c r="B85" s="5" t="s">
        <v>206</v>
      </c>
      <c r="C85" s="6" t="s">
        <v>95</v>
      </c>
      <c r="D85" s="7">
        <v>966</v>
      </c>
      <c r="E85" s="8">
        <v>0</v>
      </c>
      <c r="F85" s="8">
        <f t="shared" si="36"/>
        <v>0</v>
      </c>
      <c r="G85" s="8">
        <v>0</v>
      </c>
      <c r="H85" s="8">
        <f t="shared" si="37"/>
        <v>0</v>
      </c>
      <c r="I85" s="8">
        <v>0</v>
      </c>
      <c r="J85" s="8">
        <f t="shared" si="38"/>
        <v>0</v>
      </c>
      <c r="K85" s="8">
        <v>0</v>
      </c>
      <c r="L85" s="8">
        <f t="shared" si="39"/>
        <v>0</v>
      </c>
      <c r="M85" s="8">
        <v>0</v>
      </c>
      <c r="N85" s="8">
        <f t="shared" si="40"/>
        <v>0</v>
      </c>
      <c r="O85" s="9">
        <f t="shared" si="41"/>
        <v>0</v>
      </c>
      <c r="P85" s="8">
        <f t="shared" si="42"/>
        <v>0</v>
      </c>
    </row>
    <row r="86" spans="1:16" ht="16.5" customHeight="1" x14ac:dyDescent="0.2">
      <c r="A86" s="11">
        <v>340001</v>
      </c>
      <c r="B86" s="12" t="s">
        <v>206</v>
      </c>
      <c r="C86" s="13" t="s">
        <v>96</v>
      </c>
      <c r="D86" s="14">
        <v>120</v>
      </c>
      <c r="E86" s="15">
        <v>0</v>
      </c>
      <c r="F86" s="15">
        <f t="shared" si="36"/>
        <v>0</v>
      </c>
      <c r="G86" s="15">
        <v>0</v>
      </c>
      <c r="H86" s="15">
        <f t="shared" si="37"/>
        <v>0</v>
      </c>
      <c r="I86" s="15">
        <v>0</v>
      </c>
      <c r="J86" s="15">
        <f t="shared" si="38"/>
        <v>0</v>
      </c>
      <c r="K86" s="15">
        <v>0</v>
      </c>
      <c r="L86" s="15">
        <f t="shared" si="39"/>
        <v>0</v>
      </c>
      <c r="M86" s="15">
        <v>0</v>
      </c>
      <c r="N86" s="15">
        <f t="shared" si="40"/>
        <v>0</v>
      </c>
      <c r="O86" s="16">
        <f t="shared" si="41"/>
        <v>0</v>
      </c>
      <c r="P86" s="15">
        <f t="shared" si="42"/>
        <v>0</v>
      </c>
    </row>
    <row r="87" spans="1:16" ht="16.5" customHeight="1" x14ac:dyDescent="0.2">
      <c r="A87" s="11">
        <v>341001</v>
      </c>
      <c r="B87" s="12" t="s">
        <v>206</v>
      </c>
      <c r="C87" s="13" t="s">
        <v>97</v>
      </c>
      <c r="D87" s="14">
        <v>966</v>
      </c>
      <c r="E87" s="15">
        <v>0</v>
      </c>
      <c r="F87" s="15">
        <f t="shared" si="36"/>
        <v>0</v>
      </c>
      <c r="G87" s="15">
        <v>0</v>
      </c>
      <c r="H87" s="15">
        <f t="shared" si="37"/>
        <v>0</v>
      </c>
      <c r="I87" s="15">
        <v>2792338</v>
      </c>
      <c r="J87" s="15">
        <f t="shared" si="38"/>
        <v>2890.6190476190477</v>
      </c>
      <c r="K87" s="15">
        <v>7283</v>
      </c>
      <c r="L87" s="15">
        <f t="shared" si="39"/>
        <v>7.5393374741200825</v>
      </c>
      <c r="M87" s="15">
        <v>0</v>
      </c>
      <c r="N87" s="15">
        <f t="shared" si="40"/>
        <v>0</v>
      </c>
      <c r="O87" s="16">
        <f t="shared" si="41"/>
        <v>2799621</v>
      </c>
      <c r="P87" s="15">
        <f t="shared" si="42"/>
        <v>2898.1583850931679</v>
      </c>
    </row>
    <row r="88" spans="1:16" ht="16.5" customHeight="1" x14ac:dyDescent="0.2">
      <c r="A88" s="11">
        <v>343001</v>
      </c>
      <c r="B88" s="12" t="s">
        <v>206</v>
      </c>
      <c r="C88" s="13" t="s">
        <v>98</v>
      </c>
      <c r="D88" s="14">
        <v>576</v>
      </c>
      <c r="E88" s="15">
        <v>0</v>
      </c>
      <c r="F88" s="15">
        <f t="shared" si="36"/>
        <v>0</v>
      </c>
      <c r="G88" s="15">
        <v>0</v>
      </c>
      <c r="H88" s="15">
        <f t="shared" si="37"/>
        <v>0</v>
      </c>
      <c r="I88" s="15">
        <v>0</v>
      </c>
      <c r="J88" s="15">
        <f t="shared" si="38"/>
        <v>0</v>
      </c>
      <c r="K88" s="15">
        <v>9456</v>
      </c>
      <c r="L88" s="15">
        <f t="shared" si="39"/>
        <v>16.416666666666668</v>
      </c>
      <c r="M88" s="15">
        <v>0</v>
      </c>
      <c r="N88" s="15">
        <f t="shared" si="40"/>
        <v>0</v>
      </c>
      <c r="O88" s="16">
        <f t="shared" si="41"/>
        <v>9456</v>
      </c>
      <c r="P88" s="15">
        <f t="shared" si="42"/>
        <v>16.416666666666668</v>
      </c>
    </row>
    <row r="89" spans="1:16" ht="16.5" customHeight="1" x14ac:dyDescent="0.2">
      <c r="A89" s="17">
        <v>344001</v>
      </c>
      <c r="B89" s="18" t="s">
        <v>206</v>
      </c>
      <c r="C89" s="19" t="s">
        <v>99</v>
      </c>
      <c r="D89" s="20">
        <v>558</v>
      </c>
      <c r="E89" s="21">
        <v>0</v>
      </c>
      <c r="F89" s="21">
        <f t="shared" si="36"/>
        <v>0</v>
      </c>
      <c r="G89" s="21">
        <v>0</v>
      </c>
      <c r="H89" s="21">
        <f t="shared" si="37"/>
        <v>0</v>
      </c>
      <c r="I89" s="21">
        <v>0</v>
      </c>
      <c r="J89" s="21">
        <f t="shared" si="38"/>
        <v>0</v>
      </c>
      <c r="K89" s="21">
        <v>0</v>
      </c>
      <c r="L89" s="21">
        <f t="shared" si="39"/>
        <v>0</v>
      </c>
      <c r="M89" s="21">
        <v>0</v>
      </c>
      <c r="N89" s="21">
        <f t="shared" si="40"/>
        <v>0</v>
      </c>
      <c r="O89" s="22">
        <f t="shared" si="41"/>
        <v>0</v>
      </c>
      <c r="P89" s="21">
        <f t="shared" si="42"/>
        <v>0</v>
      </c>
    </row>
    <row r="90" spans="1:16" ht="16.5" customHeight="1" x14ac:dyDescent="0.2">
      <c r="A90" s="4">
        <v>345001</v>
      </c>
      <c r="B90" s="5" t="s">
        <v>206</v>
      </c>
      <c r="C90" s="6" t="s">
        <v>100</v>
      </c>
      <c r="D90" s="7">
        <v>2368</v>
      </c>
      <c r="E90" s="8">
        <v>0</v>
      </c>
      <c r="F90" s="8">
        <f t="shared" si="36"/>
        <v>0</v>
      </c>
      <c r="G90" s="8">
        <v>0</v>
      </c>
      <c r="H90" s="8">
        <f t="shared" si="37"/>
        <v>0</v>
      </c>
      <c r="I90" s="8">
        <v>3857764</v>
      </c>
      <c r="J90" s="8">
        <f t="shared" si="38"/>
        <v>1629.1233108108108</v>
      </c>
      <c r="K90" s="8">
        <v>0</v>
      </c>
      <c r="L90" s="8">
        <f t="shared" si="39"/>
        <v>0</v>
      </c>
      <c r="M90" s="8">
        <v>0</v>
      </c>
      <c r="N90" s="8">
        <f t="shared" si="40"/>
        <v>0</v>
      </c>
      <c r="O90" s="9">
        <f t="shared" si="41"/>
        <v>3857764</v>
      </c>
      <c r="P90" s="8">
        <f t="shared" si="42"/>
        <v>1629.1233108108108</v>
      </c>
    </row>
    <row r="91" spans="1:16" ht="16.5" customHeight="1" x14ac:dyDescent="0.2">
      <c r="A91" s="11">
        <v>346001</v>
      </c>
      <c r="B91" s="12" t="s">
        <v>206</v>
      </c>
      <c r="C91" s="13" t="s">
        <v>101</v>
      </c>
      <c r="D91" s="14">
        <v>873</v>
      </c>
      <c r="E91" s="15">
        <v>0</v>
      </c>
      <c r="F91" s="15">
        <f t="shared" si="36"/>
        <v>0</v>
      </c>
      <c r="G91" s="15">
        <v>0</v>
      </c>
      <c r="H91" s="15">
        <f t="shared" si="37"/>
        <v>0</v>
      </c>
      <c r="I91" s="15">
        <v>1371744</v>
      </c>
      <c r="J91" s="15">
        <f t="shared" si="38"/>
        <v>1571.2989690721649</v>
      </c>
      <c r="K91" s="15">
        <v>0</v>
      </c>
      <c r="L91" s="15">
        <f t="shared" si="39"/>
        <v>0</v>
      </c>
      <c r="M91" s="15">
        <v>0</v>
      </c>
      <c r="N91" s="15">
        <f t="shared" si="40"/>
        <v>0</v>
      </c>
      <c r="O91" s="16">
        <f t="shared" si="41"/>
        <v>1371744</v>
      </c>
      <c r="P91" s="15">
        <f t="shared" si="42"/>
        <v>1571.2989690721649</v>
      </c>
    </row>
    <row r="92" spans="1:16" ht="16.5" customHeight="1" x14ac:dyDescent="0.2">
      <c r="A92" s="11">
        <v>347001</v>
      </c>
      <c r="B92" s="12" t="s">
        <v>206</v>
      </c>
      <c r="C92" s="13" t="s">
        <v>102</v>
      </c>
      <c r="D92" s="14">
        <v>817</v>
      </c>
      <c r="E92" s="15">
        <v>0</v>
      </c>
      <c r="F92" s="15">
        <f t="shared" si="36"/>
        <v>0</v>
      </c>
      <c r="G92" s="15">
        <v>0</v>
      </c>
      <c r="H92" s="15">
        <f t="shared" si="37"/>
        <v>0</v>
      </c>
      <c r="I92" s="15">
        <v>0</v>
      </c>
      <c r="J92" s="15">
        <f t="shared" si="38"/>
        <v>0</v>
      </c>
      <c r="K92" s="15">
        <v>0</v>
      </c>
      <c r="L92" s="15">
        <f t="shared" si="39"/>
        <v>0</v>
      </c>
      <c r="M92" s="15">
        <v>0</v>
      </c>
      <c r="N92" s="15">
        <f t="shared" si="40"/>
        <v>0</v>
      </c>
      <c r="O92" s="16">
        <f t="shared" si="41"/>
        <v>0</v>
      </c>
      <c r="P92" s="15">
        <f t="shared" si="42"/>
        <v>0</v>
      </c>
    </row>
    <row r="93" spans="1:16" ht="16.5" customHeight="1" x14ac:dyDescent="0.2">
      <c r="A93" s="11">
        <v>348001</v>
      </c>
      <c r="B93" s="12" t="s">
        <v>206</v>
      </c>
      <c r="C93" s="13" t="s">
        <v>103</v>
      </c>
      <c r="D93" s="14">
        <v>763</v>
      </c>
      <c r="E93" s="15">
        <v>0</v>
      </c>
      <c r="F93" s="15">
        <f t="shared" si="36"/>
        <v>0</v>
      </c>
      <c r="G93" s="15">
        <v>0</v>
      </c>
      <c r="H93" s="15">
        <f t="shared" si="37"/>
        <v>0</v>
      </c>
      <c r="I93" s="15">
        <v>0</v>
      </c>
      <c r="J93" s="15">
        <f t="shared" si="38"/>
        <v>0</v>
      </c>
      <c r="K93" s="15">
        <v>0</v>
      </c>
      <c r="L93" s="15">
        <f t="shared" si="39"/>
        <v>0</v>
      </c>
      <c r="M93" s="15">
        <v>0</v>
      </c>
      <c r="N93" s="15">
        <f t="shared" si="40"/>
        <v>0</v>
      </c>
      <c r="O93" s="16">
        <f t="shared" si="41"/>
        <v>0</v>
      </c>
      <c r="P93" s="15">
        <f t="shared" si="42"/>
        <v>0</v>
      </c>
    </row>
    <row r="94" spans="1:16" ht="16.5" customHeight="1" x14ac:dyDescent="0.2">
      <c r="A94" s="17" t="s">
        <v>104</v>
      </c>
      <c r="B94" s="18" t="s">
        <v>206</v>
      </c>
      <c r="C94" s="19" t="s">
        <v>105</v>
      </c>
      <c r="D94" s="20">
        <v>34</v>
      </c>
      <c r="E94" s="21">
        <v>0</v>
      </c>
      <c r="F94" s="21">
        <f t="shared" si="36"/>
        <v>0</v>
      </c>
      <c r="G94" s="21">
        <v>0</v>
      </c>
      <c r="H94" s="21">
        <f t="shared" si="37"/>
        <v>0</v>
      </c>
      <c r="I94" s="21">
        <v>0</v>
      </c>
      <c r="J94" s="21">
        <f t="shared" si="38"/>
        <v>0</v>
      </c>
      <c r="K94" s="21">
        <v>0</v>
      </c>
      <c r="L94" s="21">
        <f t="shared" si="39"/>
        <v>0</v>
      </c>
      <c r="M94" s="21">
        <v>0</v>
      </c>
      <c r="N94" s="21">
        <f t="shared" si="40"/>
        <v>0</v>
      </c>
      <c r="O94" s="22">
        <f t="shared" si="41"/>
        <v>0</v>
      </c>
      <c r="P94" s="21">
        <f t="shared" si="42"/>
        <v>0</v>
      </c>
    </row>
    <row r="95" spans="1:16" ht="16.5" customHeight="1" x14ac:dyDescent="0.2">
      <c r="A95" s="4" t="s">
        <v>106</v>
      </c>
      <c r="B95" s="5" t="s">
        <v>206</v>
      </c>
      <c r="C95" s="6" t="s">
        <v>107</v>
      </c>
      <c r="D95" s="7">
        <v>277</v>
      </c>
      <c r="E95" s="8">
        <v>0</v>
      </c>
      <c r="F95" s="8">
        <f t="shared" si="36"/>
        <v>0</v>
      </c>
      <c r="G95" s="8">
        <v>0</v>
      </c>
      <c r="H95" s="8">
        <f t="shared" si="37"/>
        <v>0</v>
      </c>
      <c r="I95" s="8">
        <v>1910</v>
      </c>
      <c r="J95" s="8">
        <f t="shared" si="38"/>
        <v>6.8953068592057765</v>
      </c>
      <c r="K95" s="8">
        <v>405</v>
      </c>
      <c r="L95" s="8">
        <f t="shared" si="39"/>
        <v>1.4620938628158844</v>
      </c>
      <c r="M95" s="8">
        <v>0</v>
      </c>
      <c r="N95" s="8">
        <f t="shared" si="40"/>
        <v>0</v>
      </c>
      <c r="O95" s="9">
        <f t="shared" si="41"/>
        <v>2315</v>
      </c>
      <c r="P95" s="8">
        <f t="shared" si="42"/>
        <v>8.3574007220216604</v>
      </c>
    </row>
    <row r="96" spans="1:16" ht="16.5" customHeight="1" x14ac:dyDescent="0.2">
      <c r="A96" s="11" t="s">
        <v>108</v>
      </c>
      <c r="B96" s="12" t="s">
        <v>206</v>
      </c>
      <c r="C96" s="13" t="s">
        <v>109</v>
      </c>
      <c r="D96" s="14">
        <v>615</v>
      </c>
      <c r="E96" s="15">
        <v>0</v>
      </c>
      <c r="F96" s="15">
        <f t="shared" si="36"/>
        <v>0</v>
      </c>
      <c r="G96" s="15">
        <v>0</v>
      </c>
      <c r="H96" s="15">
        <f t="shared" si="37"/>
        <v>0</v>
      </c>
      <c r="I96" s="15">
        <v>0</v>
      </c>
      <c r="J96" s="15">
        <f t="shared" si="38"/>
        <v>0</v>
      </c>
      <c r="K96" s="15">
        <v>13659</v>
      </c>
      <c r="L96" s="15">
        <f t="shared" si="39"/>
        <v>22.209756097560977</v>
      </c>
      <c r="M96" s="15">
        <v>0</v>
      </c>
      <c r="N96" s="15">
        <f t="shared" si="40"/>
        <v>0</v>
      </c>
      <c r="O96" s="16">
        <f t="shared" si="41"/>
        <v>13659</v>
      </c>
      <c r="P96" s="15">
        <f t="shared" si="42"/>
        <v>22.209756097560977</v>
      </c>
    </row>
    <row r="97" spans="1:16" ht="16.5" customHeight="1" x14ac:dyDescent="0.2">
      <c r="A97" s="11" t="s">
        <v>110</v>
      </c>
      <c r="B97" s="12" t="s">
        <v>206</v>
      </c>
      <c r="C97" s="13" t="s">
        <v>111</v>
      </c>
      <c r="D97" s="14">
        <v>27</v>
      </c>
      <c r="E97" s="15">
        <v>0</v>
      </c>
      <c r="F97" s="15">
        <f t="shared" si="36"/>
        <v>0</v>
      </c>
      <c r="G97" s="15">
        <v>0</v>
      </c>
      <c r="H97" s="15">
        <f t="shared" si="37"/>
        <v>0</v>
      </c>
      <c r="I97" s="15">
        <v>5118</v>
      </c>
      <c r="J97" s="15">
        <f t="shared" si="38"/>
        <v>189.55555555555554</v>
      </c>
      <c r="K97" s="15">
        <v>314</v>
      </c>
      <c r="L97" s="15">
        <f t="shared" si="39"/>
        <v>11.62962962962963</v>
      </c>
      <c r="M97" s="15">
        <v>0</v>
      </c>
      <c r="N97" s="15">
        <f t="shared" si="40"/>
        <v>0</v>
      </c>
      <c r="O97" s="16">
        <f t="shared" si="41"/>
        <v>5432</v>
      </c>
      <c r="P97" s="15">
        <f t="shared" si="42"/>
        <v>201.18518518518519</v>
      </c>
    </row>
    <row r="98" spans="1:16" ht="16.5" customHeight="1" x14ac:dyDescent="0.2">
      <c r="A98" s="11" t="s">
        <v>112</v>
      </c>
      <c r="B98" s="12" t="s">
        <v>206</v>
      </c>
      <c r="C98" s="13" t="s">
        <v>113</v>
      </c>
      <c r="D98" s="14">
        <v>440</v>
      </c>
      <c r="E98" s="15">
        <v>0</v>
      </c>
      <c r="F98" s="15">
        <f t="shared" si="36"/>
        <v>0</v>
      </c>
      <c r="G98" s="15">
        <v>0</v>
      </c>
      <c r="H98" s="15">
        <f t="shared" si="37"/>
        <v>0</v>
      </c>
      <c r="I98" s="15">
        <v>398490</v>
      </c>
      <c r="J98" s="15">
        <f t="shared" si="38"/>
        <v>905.65909090909088</v>
      </c>
      <c r="K98" s="15">
        <v>20386</v>
      </c>
      <c r="L98" s="15">
        <f t="shared" si="39"/>
        <v>46.331818181818178</v>
      </c>
      <c r="M98" s="15">
        <v>0</v>
      </c>
      <c r="N98" s="15">
        <f t="shared" si="40"/>
        <v>0</v>
      </c>
      <c r="O98" s="16">
        <f t="shared" si="41"/>
        <v>418876</v>
      </c>
      <c r="P98" s="15">
        <f t="shared" si="42"/>
        <v>951.9909090909091</v>
      </c>
    </row>
    <row r="99" spans="1:16" ht="16.5" customHeight="1" x14ac:dyDescent="0.2">
      <c r="A99" s="17" t="s">
        <v>114</v>
      </c>
      <c r="B99" s="18" t="s">
        <v>206</v>
      </c>
      <c r="C99" s="19" t="s">
        <v>115</v>
      </c>
      <c r="D99" s="20">
        <v>491</v>
      </c>
      <c r="E99" s="21">
        <v>0</v>
      </c>
      <c r="F99" s="21">
        <f t="shared" si="36"/>
        <v>0</v>
      </c>
      <c r="G99" s="21">
        <v>0</v>
      </c>
      <c r="H99" s="21">
        <f t="shared" si="37"/>
        <v>0</v>
      </c>
      <c r="I99" s="21">
        <v>0</v>
      </c>
      <c r="J99" s="21">
        <f t="shared" si="38"/>
        <v>0</v>
      </c>
      <c r="K99" s="21">
        <v>13651</v>
      </c>
      <c r="L99" s="21">
        <f t="shared" si="39"/>
        <v>27.802443991853359</v>
      </c>
      <c r="M99" s="21">
        <v>0</v>
      </c>
      <c r="N99" s="21">
        <f t="shared" si="40"/>
        <v>0</v>
      </c>
      <c r="O99" s="22">
        <f t="shared" si="41"/>
        <v>13651</v>
      </c>
      <c r="P99" s="21">
        <f t="shared" si="42"/>
        <v>27.802443991853359</v>
      </c>
    </row>
    <row r="100" spans="1:16" ht="16.5" customHeight="1" x14ac:dyDescent="0.2">
      <c r="A100" s="4" t="s">
        <v>116</v>
      </c>
      <c r="B100" s="5" t="s">
        <v>206</v>
      </c>
      <c r="C100" s="6" t="s">
        <v>117</v>
      </c>
      <c r="D100" s="7">
        <v>415</v>
      </c>
      <c r="E100" s="8">
        <v>0</v>
      </c>
      <c r="F100" s="8">
        <f t="shared" si="36"/>
        <v>0</v>
      </c>
      <c r="G100" s="8">
        <v>0</v>
      </c>
      <c r="H100" s="8">
        <f t="shared" si="37"/>
        <v>0</v>
      </c>
      <c r="I100" s="8">
        <v>0</v>
      </c>
      <c r="J100" s="8">
        <f t="shared" si="38"/>
        <v>0</v>
      </c>
      <c r="K100" s="8">
        <v>0</v>
      </c>
      <c r="L100" s="8">
        <f t="shared" si="39"/>
        <v>0</v>
      </c>
      <c r="M100" s="8">
        <v>0</v>
      </c>
      <c r="N100" s="8">
        <f t="shared" si="40"/>
        <v>0</v>
      </c>
      <c r="O100" s="9">
        <f t="shared" si="41"/>
        <v>0</v>
      </c>
      <c r="P100" s="8">
        <f t="shared" si="42"/>
        <v>0</v>
      </c>
    </row>
    <row r="101" spans="1:16" ht="16.5" customHeight="1" x14ac:dyDescent="0.2">
      <c r="A101" s="11" t="s">
        <v>118</v>
      </c>
      <c r="B101" s="12" t="s">
        <v>206</v>
      </c>
      <c r="C101" s="13" t="s">
        <v>119</v>
      </c>
      <c r="D101" s="14">
        <v>73</v>
      </c>
      <c r="E101" s="15">
        <v>0</v>
      </c>
      <c r="F101" s="15">
        <f t="shared" si="36"/>
        <v>0</v>
      </c>
      <c r="G101" s="15">
        <v>0</v>
      </c>
      <c r="H101" s="15">
        <f t="shared" si="37"/>
        <v>0</v>
      </c>
      <c r="I101" s="15">
        <v>60372</v>
      </c>
      <c r="J101" s="15">
        <f t="shared" si="38"/>
        <v>827.01369863013701</v>
      </c>
      <c r="K101" s="15">
        <v>0</v>
      </c>
      <c r="L101" s="15">
        <f t="shared" si="39"/>
        <v>0</v>
      </c>
      <c r="M101" s="15">
        <v>0</v>
      </c>
      <c r="N101" s="15">
        <f t="shared" si="40"/>
        <v>0</v>
      </c>
      <c r="O101" s="16">
        <f t="shared" si="41"/>
        <v>60372</v>
      </c>
      <c r="P101" s="15">
        <f t="shared" si="42"/>
        <v>827.01369863013701</v>
      </c>
    </row>
    <row r="102" spans="1:16" ht="16.5" customHeight="1" x14ac:dyDescent="0.2">
      <c r="A102" s="11" t="s">
        <v>120</v>
      </c>
      <c r="B102" s="12" t="s">
        <v>206</v>
      </c>
      <c r="C102" s="13" t="s">
        <v>121</v>
      </c>
      <c r="D102" s="14">
        <v>136</v>
      </c>
      <c r="E102" s="15">
        <v>0</v>
      </c>
      <c r="F102" s="15">
        <f t="shared" si="36"/>
        <v>0</v>
      </c>
      <c r="G102" s="15">
        <v>0</v>
      </c>
      <c r="H102" s="15">
        <f t="shared" si="37"/>
        <v>0</v>
      </c>
      <c r="I102" s="15">
        <v>0</v>
      </c>
      <c r="J102" s="15">
        <f t="shared" si="38"/>
        <v>0</v>
      </c>
      <c r="K102" s="15">
        <v>0</v>
      </c>
      <c r="L102" s="15">
        <f t="shared" si="39"/>
        <v>0</v>
      </c>
      <c r="M102" s="15">
        <v>0</v>
      </c>
      <c r="N102" s="15">
        <f t="shared" si="40"/>
        <v>0</v>
      </c>
      <c r="O102" s="16">
        <f t="shared" si="41"/>
        <v>0</v>
      </c>
      <c r="P102" s="15">
        <f t="shared" si="42"/>
        <v>0</v>
      </c>
    </row>
    <row r="103" spans="1:16" ht="16.5" customHeight="1" x14ac:dyDescent="0.2">
      <c r="A103" s="11" t="s">
        <v>122</v>
      </c>
      <c r="B103" s="12" t="s">
        <v>206</v>
      </c>
      <c r="C103" s="13" t="s">
        <v>123</v>
      </c>
      <c r="D103" s="14">
        <v>444</v>
      </c>
      <c r="E103" s="15">
        <v>0</v>
      </c>
      <c r="F103" s="15">
        <f t="shared" si="36"/>
        <v>0</v>
      </c>
      <c r="G103" s="15">
        <v>0</v>
      </c>
      <c r="H103" s="15">
        <f t="shared" si="37"/>
        <v>0</v>
      </c>
      <c r="I103" s="15">
        <v>0</v>
      </c>
      <c r="J103" s="15">
        <f t="shared" si="38"/>
        <v>0</v>
      </c>
      <c r="K103" s="15">
        <v>0</v>
      </c>
      <c r="L103" s="15">
        <f t="shared" si="39"/>
        <v>0</v>
      </c>
      <c r="M103" s="15">
        <v>0</v>
      </c>
      <c r="N103" s="15">
        <f t="shared" si="40"/>
        <v>0</v>
      </c>
      <c r="O103" s="16">
        <f t="shared" si="41"/>
        <v>0</v>
      </c>
      <c r="P103" s="15">
        <f t="shared" si="42"/>
        <v>0</v>
      </c>
    </row>
    <row r="104" spans="1:16" ht="16.5" customHeight="1" x14ac:dyDescent="0.2">
      <c r="A104" s="17" t="s">
        <v>124</v>
      </c>
      <c r="B104" s="18" t="s">
        <v>206</v>
      </c>
      <c r="C104" s="19" t="s">
        <v>125</v>
      </c>
      <c r="D104" s="20">
        <v>94</v>
      </c>
      <c r="E104" s="21">
        <v>0</v>
      </c>
      <c r="F104" s="21">
        <f t="shared" si="36"/>
        <v>0</v>
      </c>
      <c r="G104" s="21">
        <v>0</v>
      </c>
      <c r="H104" s="21">
        <f t="shared" si="37"/>
        <v>0</v>
      </c>
      <c r="I104" s="21">
        <v>0</v>
      </c>
      <c r="J104" s="21">
        <f t="shared" si="38"/>
        <v>0</v>
      </c>
      <c r="K104" s="21">
        <v>0</v>
      </c>
      <c r="L104" s="21">
        <f t="shared" si="39"/>
        <v>0</v>
      </c>
      <c r="M104" s="21">
        <v>0</v>
      </c>
      <c r="N104" s="21">
        <f t="shared" si="40"/>
        <v>0</v>
      </c>
      <c r="O104" s="22">
        <f t="shared" si="41"/>
        <v>0</v>
      </c>
      <c r="P104" s="21">
        <f t="shared" si="42"/>
        <v>0</v>
      </c>
    </row>
    <row r="105" spans="1:16" ht="16.5" customHeight="1" x14ac:dyDescent="0.2">
      <c r="A105" s="4" t="s">
        <v>126</v>
      </c>
      <c r="B105" s="5" t="s">
        <v>206</v>
      </c>
      <c r="C105" s="6" t="s">
        <v>127</v>
      </c>
      <c r="D105" s="7">
        <v>227</v>
      </c>
      <c r="E105" s="8">
        <v>0</v>
      </c>
      <c r="F105" s="8">
        <f t="shared" si="36"/>
        <v>0</v>
      </c>
      <c r="G105" s="8">
        <v>0</v>
      </c>
      <c r="H105" s="8">
        <f t="shared" si="37"/>
        <v>0</v>
      </c>
      <c r="I105" s="8">
        <v>248467</v>
      </c>
      <c r="J105" s="8">
        <f t="shared" si="38"/>
        <v>1094.568281938326</v>
      </c>
      <c r="K105" s="8">
        <v>0</v>
      </c>
      <c r="L105" s="8">
        <f t="shared" si="39"/>
        <v>0</v>
      </c>
      <c r="M105" s="8">
        <v>0</v>
      </c>
      <c r="N105" s="8">
        <f t="shared" si="40"/>
        <v>0</v>
      </c>
      <c r="O105" s="9">
        <f t="shared" si="41"/>
        <v>248467</v>
      </c>
      <c r="P105" s="8">
        <f t="shared" si="42"/>
        <v>1094.568281938326</v>
      </c>
    </row>
    <row r="106" spans="1:16" ht="16.5" customHeight="1" x14ac:dyDescent="0.2">
      <c r="A106" s="11" t="s">
        <v>128</v>
      </c>
      <c r="B106" s="12" t="s">
        <v>206</v>
      </c>
      <c r="C106" s="13" t="s">
        <v>129</v>
      </c>
      <c r="D106" s="14">
        <v>463</v>
      </c>
      <c r="E106" s="15">
        <v>0</v>
      </c>
      <c r="F106" s="15">
        <f t="shared" si="36"/>
        <v>0</v>
      </c>
      <c r="G106" s="15">
        <v>0</v>
      </c>
      <c r="H106" s="15">
        <f t="shared" si="37"/>
        <v>0</v>
      </c>
      <c r="I106" s="15">
        <v>0</v>
      </c>
      <c r="J106" s="15">
        <f t="shared" si="38"/>
        <v>0</v>
      </c>
      <c r="K106" s="15">
        <v>10930</v>
      </c>
      <c r="L106" s="15">
        <f t="shared" si="39"/>
        <v>23.606911447084233</v>
      </c>
      <c r="M106" s="15">
        <v>0</v>
      </c>
      <c r="N106" s="15">
        <f t="shared" si="40"/>
        <v>0</v>
      </c>
      <c r="O106" s="16">
        <f t="shared" si="41"/>
        <v>10930</v>
      </c>
      <c r="P106" s="15">
        <f t="shared" si="42"/>
        <v>23.606911447084233</v>
      </c>
    </row>
    <row r="107" spans="1:16" ht="16.5" customHeight="1" x14ac:dyDescent="0.2">
      <c r="A107" s="11" t="s">
        <v>130</v>
      </c>
      <c r="B107" s="12" t="s">
        <v>206</v>
      </c>
      <c r="C107" s="13" t="s">
        <v>131</v>
      </c>
      <c r="D107" s="14">
        <v>447</v>
      </c>
      <c r="E107" s="15">
        <v>0</v>
      </c>
      <c r="F107" s="15">
        <f t="shared" si="36"/>
        <v>0</v>
      </c>
      <c r="G107" s="15">
        <v>0</v>
      </c>
      <c r="H107" s="15">
        <f t="shared" si="37"/>
        <v>0</v>
      </c>
      <c r="I107" s="15">
        <v>0</v>
      </c>
      <c r="J107" s="15">
        <f t="shared" si="38"/>
        <v>0</v>
      </c>
      <c r="K107" s="15">
        <v>0</v>
      </c>
      <c r="L107" s="15">
        <f t="shared" si="39"/>
        <v>0</v>
      </c>
      <c r="M107" s="15">
        <v>0</v>
      </c>
      <c r="N107" s="15">
        <f t="shared" si="40"/>
        <v>0</v>
      </c>
      <c r="O107" s="16">
        <f t="shared" si="41"/>
        <v>0</v>
      </c>
      <c r="P107" s="15">
        <f t="shared" si="42"/>
        <v>0</v>
      </c>
    </row>
    <row r="108" spans="1:16" ht="16.5" customHeight="1" x14ac:dyDescent="0.2">
      <c r="A108" s="11" t="s">
        <v>132</v>
      </c>
      <c r="B108" s="12" t="s">
        <v>206</v>
      </c>
      <c r="C108" s="13" t="s">
        <v>133</v>
      </c>
      <c r="D108" s="14">
        <v>179</v>
      </c>
      <c r="E108" s="15">
        <v>0</v>
      </c>
      <c r="F108" s="15">
        <f t="shared" si="36"/>
        <v>0</v>
      </c>
      <c r="G108" s="15">
        <v>0</v>
      </c>
      <c r="H108" s="15">
        <f t="shared" si="37"/>
        <v>0</v>
      </c>
      <c r="I108" s="15">
        <v>35000</v>
      </c>
      <c r="J108" s="15">
        <f t="shared" si="38"/>
        <v>195.53072625698323</v>
      </c>
      <c r="K108" s="15">
        <v>356</v>
      </c>
      <c r="L108" s="15">
        <f t="shared" si="39"/>
        <v>1.988826815642458</v>
      </c>
      <c r="M108" s="15">
        <v>0</v>
      </c>
      <c r="N108" s="15">
        <f t="shared" si="40"/>
        <v>0</v>
      </c>
      <c r="O108" s="16">
        <f t="shared" si="41"/>
        <v>35356</v>
      </c>
      <c r="P108" s="15">
        <f t="shared" si="42"/>
        <v>197.51955307262571</v>
      </c>
    </row>
    <row r="109" spans="1:16" ht="16.5" customHeight="1" x14ac:dyDescent="0.2">
      <c r="A109" s="17" t="s">
        <v>134</v>
      </c>
      <c r="B109" s="18" t="s">
        <v>206</v>
      </c>
      <c r="C109" s="19" t="s">
        <v>135</v>
      </c>
      <c r="D109" s="20">
        <v>887</v>
      </c>
      <c r="E109" s="21">
        <v>0</v>
      </c>
      <c r="F109" s="21">
        <f t="shared" si="36"/>
        <v>0</v>
      </c>
      <c r="G109" s="21">
        <v>0</v>
      </c>
      <c r="H109" s="21">
        <f t="shared" si="37"/>
        <v>0</v>
      </c>
      <c r="I109" s="21">
        <v>1746264</v>
      </c>
      <c r="J109" s="21">
        <f t="shared" si="38"/>
        <v>1968.7305524239007</v>
      </c>
      <c r="K109" s="21">
        <v>0</v>
      </c>
      <c r="L109" s="21">
        <f t="shared" si="39"/>
        <v>0</v>
      </c>
      <c r="M109" s="21">
        <v>0</v>
      </c>
      <c r="N109" s="21">
        <f t="shared" si="40"/>
        <v>0</v>
      </c>
      <c r="O109" s="22">
        <f t="shared" si="41"/>
        <v>1746264</v>
      </c>
      <c r="P109" s="21">
        <f t="shared" si="42"/>
        <v>1968.7305524239007</v>
      </c>
    </row>
    <row r="110" spans="1:16" ht="16.5" customHeight="1" x14ac:dyDescent="0.2">
      <c r="A110" s="4" t="s">
        <v>136</v>
      </c>
      <c r="B110" s="5" t="s">
        <v>206</v>
      </c>
      <c r="C110" s="6" t="s">
        <v>137</v>
      </c>
      <c r="D110" s="7">
        <v>320</v>
      </c>
      <c r="E110" s="8">
        <v>0</v>
      </c>
      <c r="F110" s="8">
        <f t="shared" si="36"/>
        <v>0</v>
      </c>
      <c r="G110" s="8">
        <v>0</v>
      </c>
      <c r="H110" s="8">
        <f t="shared" si="37"/>
        <v>0</v>
      </c>
      <c r="I110" s="8">
        <v>0</v>
      </c>
      <c r="J110" s="8">
        <f t="shared" si="38"/>
        <v>0</v>
      </c>
      <c r="K110" s="8">
        <v>0</v>
      </c>
      <c r="L110" s="8">
        <f t="shared" si="39"/>
        <v>0</v>
      </c>
      <c r="M110" s="8">
        <v>0</v>
      </c>
      <c r="N110" s="8">
        <f t="shared" si="40"/>
        <v>0</v>
      </c>
      <c r="O110" s="9">
        <f t="shared" si="41"/>
        <v>0</v>
      </c>
      <c r="P110" s="8">
        <f t="shared" si="42"/>
        <v>0</v>
      </c>
    </row>
    <row r="111" spans="1:16" ht="16.5" customHeight="1" x14ac:dyDescent="0.2">
      <c r="A111" s="11" t="s">
        <v>138</v>
      </c>
      <c r="B111" s="12" t="s">
        <v>206</v>
      </c>
      <c r="C111" s="13" t="s">
        <v>139</v>
      </c>
      <c r="D111" s="14">
        <v>851</v>
      </c>
      <c r="E111" s="15">
        <v>0</v>
      </c>
      <c r="F111" s="15">
        <f t="shared" si="36"/>
        <v>0</v>
      </c>
      <c r="G111" s="15">
        <v>0</v>
      </c>
      <c r="H111" s="15">
        <f t="shared" si="37"/>
        <v>0</v>
      </c>
      <c r="I111" s="15">
        <v>999722</v>
      </c>
      <c r="J111" s="15">
        <f t="shared" si="38"/>
        <v>1174.7614571092831</v>
      </c>
      <c r="K111" s="15">
        <v>0</v>
      </c>
      <c r="L111" s="15">
        <f t="shared" si="39"/>
        <v>0</v>
      </c>
      <c r="M111" s="15">
        <v>0</v>
      </c>
      <c r="N111" s="15">
        <f t="shared" si="40"/>
        <v>0</v>
      </c>
      <c r="O111" s="16">
        <f t="shared" si="41"/>
        <v>999722</v>
      </c>
      <c r="P111" s="15">
        <f t="shared" si="42"/>
        <v>1174.7614571092831</v>
      </c>
    </row>
    <row r="112" spans="1:16" ht="16.5" customHeight="1" x14ac:dyDescent="0.2">
      <c r="A112" s="11" t="s">
        <v>140</v>
      </c>
      <c r="B112" s="12" t="s">
        <v>206</v>
      </c>
      <c r="C112" s="13" t="s">
        <v>141</v>
      </c>
      <c r="D112" s="14">
        <v>418</v>
      </c>
      <c r="E112" s="15">
        <v>0</v>
      </c>
      <c r="F112" s="15">
        <f t="shared" si="36"/>
        <v>0</v>
      </c>
      <c r="G112" s="15">
        <v>0</v>
      </c>
      <c r="H112" s="15">
        <f t="shared" si="37"/>
        <v>0</v>
      </c>
      <c r="I112" s="15">
        <v>0</v>
      </c>
      <c r="J112" s="15">
        <f t="shared" si="38"/>
        <v>0</v>
      </c>
      <c r="K112" s="15">
        <v>10664</v>
      </c>
      <c r="L112" s="15">
        <f t="shared" si="39"/>
        <v>25.511961722488039</v>
      </c>
      <c r="M112" s="15">
        <v>0</v>
      </c>
      <c r="N112" s="15">
        <f t="shared" si="40"/>
        <v>0</v>
      </c>
      <c r="O112" s="16">
        <f t="shared" si="41"/>
        <v>10664</v>
      </c>
      <c r="P112" s="15">
        <f t="shared" si="42"/>
        <v>25.511961722488039</v>
      </c>
    </row>
    <row r="113" spans="1:16" ht="16.5" customHeight="1" x14ac:dyDescent="0.2">
      <c r="A113" s="11" t="s">
        <v>142</v>
      </c>
      <c r="B113" s="12" t="s">
        <v>206</v>
      </c>
      <c r="C113" s="13" t="s">
        <v>143</v>
      </c>
      <c r="D113" s="14">
        <v>122</v>
      </c>
      <c r="E113" s="15">
        <v>0</v>
      </c>
      <c r="F113" s="15">
        <f t="shared" si="36"/>
        <v>0</v>
      </c>
      <c r="G113" s="15">
        <v>0</v>
      </c>
      <c r="H113" s="15">
        <f t="shared" si="37"/>
        <v>0</v>
      </c>
      <c r="I113" s="15">
        <v>271811</v>
      </c>
      <c r="J113" s="15">
        <f t="shared" si="38"/>
        <v>2227.9590163934427</v>
      </c>
      <c r="K113" s="15">
        <v>953</v>
      </c>
      <c r="L113" s="15">
        <f t="shared" si="39"/>
        <v>7.8114754098360653</v>
      </c>
      <c r="M113" s="15">
        <v>0</v>
      </c>
      <c r="N113" s="15">
        <f t="shared" si="40"/>
        <v>0</v>
      </c>
      <c r="O113" s="16">
        <f t="shared" si="41"/>
        <v>272764</v>
      </c>
      <c r="P113" s="15">
        <f t="shared" si="42"/>
        <v>2235.7704918032787</v>
      </c>
    </row>
    <row r="114" spans="1:16" ht="16.5" customHeight="1" x14ac:dyDescent="0.2">
      <c r="A114" s="17" t="s">
        <v>144</v>
      </c>
      <c r="B114" s="18" t="s">
        <v>206</v>
      </c>
      <c r="C114" s="19" t="s">
        <v>145</v>
      </c>
      <c r="D114" s="20">
        <v>1908</v>
      </c>
      <c r="E114" s="21">
        <v>0</v>
      </c>
      <c r="F114" s="21">
        <f t="shared" si="36"/>
        <v>0</v>
      </c>
      <c r="G114" s="21">
        <v>0</v>
      </c>
      <c r="H114" s="21">
        <f t="shared" si="37"/>
        <v>0</v>
      </c>
      <c r="I114" s="21">
        <v>0</v>
      </c>
      <c r="J114" s="21">
        <f t="shared" si="38"/>
        <v>0</v>
      </c>
      <c r="K114" s="21">
        <v>109489</v>
      </c>
      <c r="L114" s="21">
        <f t="shared" si="39"/>
        <v>57.384171907756816</v>
      </c>
      <c r="M114" s="21">
        <v>0</v>
      </c>
      <c r="N114" s="21">
        <f t="shared" si="40"/>
        <v>0</v>
      </c>
      <c r="O114" s="22">
        <f t="shared" si="41"/>
        <v>109489</v>
      </c>
      <c r="P114" s="21">
        <f t="shared" si="42"/>
        <v>57.384171907756816</v>
      </c>
    </row>
    <row r="115" spans="1:16" ht="16.5" customHeight="1" x14ac:dyDescent="0.2">
      <c r="A115" s="4" t="s">
        <v>146</v>
      </c>
      <c r="B115" s="5" t="s">
        <v>206</v>
      </c>
      <c r="C115" s="6" t="s">
        <v>147</v>
      </c>
      <c r="D115" s="7">
        <v>553</v>
      </c>
      <c r="E115" s="8">
        <v>0</v>
      </c>
      <c r="F115" s="8">
        <f t="shared" si="36"/>
        <v>0</v>
      </c>
      <c r="G115" s="8">
        <v>0</v>
      </c>
      <c r="H115" s="8">
        <f t="shared" si="37"/>
        <v>0</v>
      </c>
      <c r="I115" s="8">
        <v>1593219</v>
      </c>
      <c r="J115" s="8">
        <f t="shared" si="38"/>
        <v>2881.0470162748643</v>
      </c>
      <c r="K115" s="8">
        <v>0</v>
      </c>
      <c r="L115" s="8">
        <f t="shared" si="39"/>
        <v>0</v>
      </c>
      <c r="M115" s="8">
        <v>0</v>
      </c>
      <c r="N115" s="8">
        <f t="shared" si="40"/>
        <v>0</v>
      </c>
      <c r="O115" s="9">
        <f t="shared" si="41"/>
        <v>1593219</v>
      </c>
      <c r="P115" s="8">
        <f t="shared" si="42"/>
        <v>2881.0470162748643</v>
      </c>
    </row>
    <row r="116" spans="1:16" ht="16.5" customHeight="1" x14ac:dyDescent="0.2">
      <c r="A116" s="11" t="s">
        <v>148</v>
      </c>
      <c r="B116" s="12" t="s">
        <v>206</v>
      </c>
      <c r="C116" s="13" t="s">
        <v>149</v>
      </c>
      <c r="D116" s="14">
        <v>249</v>
      </c>
      <c r="E116" s="15">
        <v>0</v>
      </c>
      <c r="F116" s="15">
        <f t="shared" si="36"/>
        <v>0</v>
      </c>
      <c r="G116" s="15">
        <v>0</v>
      </c>
      <c r="H116" s="15">
        <f t="shared" si="37"/>
        <v>0</v>
      </c>
      <c r="I116" s="15">
        <v>0</v>
      </c>
      <c r="J116" s="15">
        <f t="shared" si="38"/>
        <v>0</v>
      </c>
      <c r="K116" s="15">
        <v>0</v>
      </c>
      <c r="L116" s="15">
        <f t="shared" si="39"/>
        <v>0</v>
      </c>
      <c r="M116" s="15">
        <v>0</v>
      </c>
      <c r="N116" s="15">
        <f t="shared" si="40"/>
        <v>0</v>
      </c>
      <c r="O116" s="16">
        <f t="shared" si="41"/>
        <v>0</v>
      </c>
      <c r="P116" s="15">
        <f t="shared" si="42"/>
        <v>0</v>
      </c>
    </row>
    <row r="117" spans="1:16" ht="16.5" customHeight="1" x14ac:dyDescent="0.2">
      <c r="A117" s="11" t="s">
        <v>150</v>
      </c>
      <c r="B117" s="12" t="s">
        <v>206</v>
      </c>
      <c r="C117" s="13" t="s">
        <v>151</v>
      </c>
      <c r="D117" s="14">
        <v>329</v>
      </c>
      <c r="E117" s="15">
        <v>0</v>
      </c>
      <c r="F117" s="15">
        <f t="shared" si="36"/>
        <v>0</v>
      </c>
      <c r="G117" s="15">
        <v>0</v>
      </c>
      <c r="H117" s="15">
        <f t="shared" si="37"/>
        <v>0</v>
      </c>
      <c r="I117" s="15">
        <v>0</v>
      </c>
      <c r="J117" s="15">
        <f t="shared" si="38"/>
        <v>0</v>
      </c>
      <c r="K117" s="15">
        <v>0</v>
      </c>
      <c r="L117" s="15">
        <f t="shared" si="39"/>
        <v>0</v>
      </c>
      <c r="M117" s="15">
        <v>0</v>
      </c>
      <c r="N117" s="15">
        <f t="shared" si="40"/>
        <v>0</v>
      </c>
      <c r="O117" s="16">
        <f t="shared" si="41"/>
        <v>0</v>
      </c>
      <c r="P117" s="15">
        <f t="shared" si="42"/>
        <v>0</v>
      </c>
    </row>
    <row r="118" spans="1:16" ht="16.5" customHeight="1" x14ac:dyDescent="0.2">
      <c r="A118" s="11" t="s">
        <v>152</v>
      </c>
      <c r="B118" s="12" t="s">
        <v>206</v>
      </c>
      <c r="C118" s="13" t="s">
        <v>153</v>
      </c>
      <c r="D118" s="14">
        <v>289</v>
      </c>
      <c r="E118" s="15">
        <v>0</v>
      </c>
      <c r="F118" s="15">
        <f t="shared" si="36"/>
        <v>0</v>
      </c>
      <c r="G118" s="15">
        <v>0</v>
      </c>
      <c r="H118" s="15">
        <f t="shared" si="37"/>
        <v>0</v>
      </c>
      <c r="I118" s="15">
        <v>0</v>
      </c>
      <c r="J118" s="15">
        <f t="shared" si="38"/>
        <v>0</v>
      </c>
      <c r="K118" s="15">
        <v>0</v>
      </c>
      <c r="L118" s="15">
        <f t="shared" si="39"/>
        <v>0</v>
      </c>
      <c r="M118" s="15">
        <v>0</v>
      </c>
      <c r="N118" s="15">
        <f t="shared" si="40"/>
        <v>0</v>
      </c>
      <c r="O118" s="16">
        <f t="shared" si="41"/>
        <v>0</v>
      </c>
      <c r="P118" s="15">
        <f t="shared" si="42"/>
        <v>0</v>
      </c>
    </row>
    <row r="119" spans="1:16" ht="16.5" customHeight="1" x14ac:dyDescent="0.2">
      <c r="A119" s="17" t="s">
        <v>154</v>
      </c>
      <c r="B119" s="18" t="s">
        <v>206</v>
      </c>
      <c r="C119" s="19" t="s">
        <v>155</v>
      </c>
      <c r="D119" s="20">
        <v>128</v>
      </c>
      <c r="E119" s="21">
        <v>0</v>
      </c>
      <c r="F119" s="21">
        <f t="shared" si="36"/>
        <v>0</v>
      </c>
      <c r="G119" s="21">
        <v>0</v>
      </c>
      <c r="H119" s="21">
        <f t="shared" si="37"/>
        <v>0</v>
      </c>
      <c r="I119" s="21">
        <v>0</v>
      </c>
      <c r="J119" s="21">
        <f t="shared" si="38"/>
        <v>0</v>
      </c>
      <c r="K119" s="21">
        <v>4596</v>
      </c>
      <c r="L119" s="21">
        <f t="shared" si="39"/>
        <v>35.90625</v>
      </c>
      <c r="M119" s="21">
        <v>0</v>
      </c>
      <c r="N119" s="21">
        <f t="shared" si="40"/>
        <v>0</v>
      </c>
      <c r="O119" s="22">
        <f t="shared" si="41"/>
        <v>4596</v>
      </c>
      <c r="P119" s="21">
        <f t="shared" si="42"/>
        <v>35.90625</v>
      </c>
    </row>
    <row r="120" spans="1:16" ht="16.5" customHeight="1" x14ac:dyDescent="0.2">
      <c r="A120" s="4" t="s">
        <v>156</v>
      </c>
      <c r="B120" s="5" t="s">
        <v>206</v>
      </c>
      <c r="C120" s="6" t="s">
        <v>157</v>
      </c>
      <c r="D120" s="7">
        <v>711</v>
      </c>
      <c r="E120" s="8">
        <v>0</v>
      </c>
      <c r="F120" s="8">
        <f t="shared" si="36"/>
        <v>0</v>
      </c>
      <c r="G120" s="8">
        <v>0</v>
      </c>
      <c r="H120" s="8">
        <f t="shared" si="37"/>
        <v>0</v>
      </c>
      <c r="I120" s="8">
        <v>0</v>
      </c>
      <c r="J120" s="8">
        <f t="shared" si="38"/>
        <v>0</v>
      </c>
      <c r="K120" s="8">
        <v>0</v>
      </c>
      <c r="L120" s="8">
        <f t="shared" si="39"/>
        <v>0</v>
      </c>
      <c r="M120" s="8">
        <v>0</v>
      </c>
      <c r="N120" s="8">
        <f t="shared" si="40"/>
        <v>0</v>
      </c>
      <c r="O120" s="9">
        <f t="shared" si="41"/>
        <v>0</v>
      </c>
      <c r="P120" s="8">
        <f t="shared" si="42"/>
        <v>0</v>
      </c>
    </row>
    <row r="121" spans="1:16" ht="16.5" customHeight="1" thickBot="1" x14ac:dyDescent="0.25">
      <c r="A121" s="23"/>
      <c r="B121" s="24"/>
      <c r="C121" s="25" t="s">
        <v>158</v>
      </c>
      <c r="D121" s="26">
        <f>SUM(D80:D120)</f>
        <v>22842</v>
      </c>
      <c r="E121" s="27">
        <f>SUM(E80:E120)</f>
        <v>0</v>
      </c>
      <c r="F121" s="27">
        <f t="shared" si="36"/>
        <v>0</v>
      </c>
      <c r="G121" s="27">
        <f t="shared" ref="G121" si="43">SUM(G80:G120)</f>
        <v>0</v>
      </c>
      <c r="H121" s="27">
        <f t="shared" si="37"/>
        <v>0</v>
      </c>
      <c r="I121" s="27">
        <f t="shared" ref="I121" si="44">SUM(I80:I120)</f>
        <v>13399160</v>
      </c>
      <c r="J121" s="27">
        <f t="shared" si="38"/>
        <v>586.60187374135364</v>
      </c>
      <c r="K121" s="27">
        <f t="shared" ref="K121" si="45">SUM(K80:K120)</f>
        <v>249549</v>
      </c>
      <c r="L121" s="27">
        <f t="shared" si="39"/>
        <v>10.925006566850538</v>
      </c>
      <c r="M121" s="27">
        <f t="shared" ref="M121" si="46">SUM(M80:M120)</f>
        <v>0</v>
      </c>
      <c r="N121" s="27">
        <f t="shared" si="40"/>
        <v>0</v>
      </c>
      <c r="O121" s="28">
        <f t="shared" ref="O121" si="47">SUM(O80:O120)</f>
        <v>13648709</v>
      </c>
      <c r="P121" s="27">
        <f t="shared" si="42"/>
        <v>597.52688030820423</v>
      </c>
    </row>
    <row r="122" spans="1:16" ht="8.25" customHeight="1" thickTop="1" x14ac:dyDescent="0.2">
      <c r="A122" s="29"/>
      <c r="B122" s="30"/>
      <c r="C122" s="31"/>
      <c r="D122" s="32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3"/>
      <c r="P122" s="31"/>
    </row>
    <row r="123" spans="1:16" ht="16.5" customHeight="1" x14ac:dyDescent="0.2">
      <c r="A123" s="4" t="s">
        <v>159</v>
      </c>
      <c r="B123" s="5" t="s">
        <v>206</v>
      </c>
      <c r="C123" s="6" t="s">
        <v>160</v>
      </c>
      <c r="D123" s="7">
        <v>746</v>
      </c>
      <c r="E123" s="8">
        <v>0</v>
      </c>
      <c r="F123" s="8">
        <f t="shared" ref="F123:F145" si="48">IFERROR(E123/$D123,0)</f>
        <v>0</v>
      </c>
      <c r="G123" s="8">
        <v>0</v>
      </c>
      <c r="H123" s="8">
        <f t="shared" ref="H123:H145" si="49">IFERROR(G123/$D123,0)</f>
        <v>0</v>
      </c>
      <c r="I123" s="8">
        <v>488671</v>
      </c>
      <c r="J123" s="8">
        <f t="shared" ref="J123:J145" si="50">IFERROR(I123/$D123,0)</f>
        <v>655.05495978552278</v>
      </c>
      <c r="K123" s="8">
        <v>34526</v>
      </c>
      <c r="L123" s="8">
        <f t="shared" ref="L123:L145" si="51">IFERROR(K123/$D123,0)</f>
        <v>46.281501340482571</v>
      </c>
      <c r="M123" s="8">
        <v>0</v>
      </c>
      <c r="N123" s="8">
        <f t="shared" ref="N123:N145" si="52">IFERROR(M123/$D123,0)</f>
        <v>0</v>
      </c>
      <c r="O123" s="9">
        <f t="shared" ref="O123:O144" si="53">SUM(E123,G123,I123,K123,M123)</f>
        <v>523197</v>
      </c>
      <c r="P123" s="8">
        <f t="shared" ref="P123:P145" si="54">IFERROR(O123/$D123,0)</f>
        <v>701.33646112600536</v>
      </c>
    </row>
    <row r="124" spans="1:16" ht="16.5" customHeight="1" x14ac:dyDescent="0.2">
      <c r="A124" s="11" t="s">
        <v>161</v>
      </c>
      <c r="B124" s="12" t="s">
        <v>206</v>
      </c>
      <c r="C124" s="13" t="s">
        <v>162</v>
      </c>
      <c r="D124" s="14">
        <v>677</v>
      </c>
      <c r="E124" s="15">
        <v>0</v>
      </c>
      <c r="F124" s="15">
        <f t="shared" si="48"/>
        <v>0</v>
      </c>
      <c r="G124" s="15">
        <v>0</v>
      </c>
      <c r="H124" s="15">
        <f t="shared" si="49"/>
        <v>0</v>
      </c>
      <c r="I124" s="15">
        <v>1110390</v>
      </c>
      <c r="J124" s="15">
        <f t="shared" si="50"/>
        <v>1640.162481536189</v>
      </c>
      <c r="K124" s="15">
        <v>20265</v>
      </c>
      <c r="L124" s="15">
        <f t="shared" si="51"/>
        <v>29.933530280649926</v>
      </c>
      <c r="M124" s="15">
        <v>0</v>
      </c>
      <c r="N124" s="15">
        <f t="shared" si="52"/>
        <v>0</v>
      </c>
      <c r="O124" s="16">
        <f t="shared" si="53"/>
        <v>1130655</v>
      </c>
      <c r="P124" s="15">
        <f t="shared" si="54"/>
        <v>1670.0960118168391</v>
      </c>
    </row>
    <row r="125" spans="1:16" ht="16.5" customHeight="1" x14ac:dyDescent="0.2">
      <c r="A125" s="11" t="s">
        <v>163</v>
      </c>
      <c r="B125" s="12" t="s">
        <v>206</v>
      </c>
      <c r="C125" s="13" t="s">
        <v>164</v>
      </c>
      <c r="D125" s="14">
        <v>1016</v>
      </c>
      <c r="E125" s="15">
        <v>0</v>
      </c>
      <c r="F125" s="15">
        <f t="shared" si="48"/>
        <v>0</v>
      </c>
      <c r="G125" s="15">
        <v>0</v>
      </c>
      <c r="H125" s="15">
        <f t="shared" si="49"/>
        <v>0</v>
      </c>
      <c r="I125" s="15">
        <v>0</v>
      </c>
      <c r="J125" s="15">
        <f t="shared" si="50"/>
        <v>0</v>
      </c>
      <c r="K125" s="15">
        <v>0</v>
      </c>
      <c r="L125" s="15">
        <f t="shared" si="51"/>
        <v>0</v>
      </c>
      <c r="M125" s="15">
        <v>0</v>
      </c>
      <c r="N125" s="15">
        <f t="shared" si="52"/>
        <v>0</v>
      </c>
      <c r="O125" s="16">
        <f t="shared" si="53"/>
        <v>0</v>
      </c>
      <c r="P125" s="15">
        <f t="shared" si="54"/>
        <v>0</v>
      </c>
    </row>
    <row r="126" spans="1:16" ht="16.5" customHeight="1" x14ac:dyDescent="0.2">
      <c r="A126" s="11" t="s">
        <v>165</v>
      </c>
      <c r="B126" s="12" t="s">
        <v>206</v>
      </c>
      <c r="C126" s="13" t="s">
        <v>166</v>
      </c>
      <c r="D126" s="14">
        <v>600</v>
      </c>
      <c r="E126" s="15">
        <v>0</v>
      </c>
      <c r="F126" s="15">
        <f t="shared" si="48"/>
        <v>0</v>
      </c>
      <c r="G126" s="15">
        <v>0</v>
      </c>
      <c r="H126" s="15">
        <f t="shared" si="49"/>
        <v>0</v>
      </c>
      <c r="I126" s="15">
        <v>0</v>
      </c>
      <c r="J126" s="15">
        <f t="shared" si="50"/>
        <v>0</v>
      </c>
      <c r="K126" s="15">
        <v>7940</v>
      </c>
      <c r="L126" s="15">
        <f t="shared" si="51"/>
        <v>13.233333333333333</v>
      </c>
      <c r="M126" s="15">
        <v>0</v>
      </c>
      <c r="N126" s="15">
        <f t="shared" si="52"/>
        <v>0</v>
      </c>
      <c r="O126" s="16">
        <f t="shared" si="53"/>
        <v>7940</v>
      </c>
      <c r="P126" s="15">
        <f t="shared" si="54"/>
        <v>13.233333333333333</v>
      </c>
    </row>
    <row r="127" spans="1:16" ht="16.5" customHeight="1" x14ac:dyDescent="0.2">
      <c r="A127" s="17" t="s">
        <v>167</v>
      </c>
      <c r="B127" s="18" t="s">
        <v>206</v>
      </c>
      <c r="C127" s="19" t="s">
        <v>168</v>
      </c>
      <c r="D127" s="20">
        <v>553</v>
      </c>
      <c r="E127" s="21">
        <v>0</v>
      </c>
      <c r="F127" s="21">
        <f t="shared" si="48"/>
        <v>0</v>
      </c>
      <c r="G127" s="21">
        <v>0</v>
      </c>
      <c r="H127" s="21">
        <f t="shared" si="49"/>
        <v>0</v>
      </c>
      <c r="I127" s="21">
        <v>12020</v>
      </c>
      <c r="J127" s="21">
        <f t="shared" si="50"/>
        <v>21.735985533453889</v>
      </c>
      <c r="K127" s="21">
        <v>17238</v>
      </c>
      <c r="L127" s="21">
        <f t="shared" si="51"/>
        <v>31.171790235081374</v>
      </c>
      <c r="M127" s="21">
        <v>0</v>
      </c>
      <c r="N127" s="21">
        <f t="shared" si="52"/>
        <v>0</v>
      </c>
      <c r="O127" s="22">
        <f t="shared" si="53"/>
        <v>29258</v>
      </c>
      <c r="P127" s="21">
        <f t="shared" si="54"/>
        <v>52.907775768535259</v>
      </c>
    </row>
    <row r="128" spans="1:16" ht="16.5" customHeight="1" x14ac:dyDescent="0.2">
      <c r="A128" s="4" t="s">
        <v>169</v>
      </c>
      <c r="B128" s="5" t="s">
        <v>206</v>
      </c>
      <c r="C128" s="6" t="s">
        <v>170</v>
      </c>
      <c r="D128" s="7">
        <v>858</v>
      </c>
      <c r="E128" s="8">
        <v>0</v>
      </c>
      <c r="F128" s="8">
        <f t="shared" si="48"/>
        <v>0</v>
      </c>
      <c r="G128" s="8">
        <v>0</v>
      </c>
      <c r="H128" s="8">
        <f t="shared" si="49"/>
        <v>0</v>
      </c>
      <c r="I128" s="8">
        <v>0</v>
      </c>
      <c r="J128" s="8">
        <f t="shared" si="50"/>
        <v>0</v>
      </c>
      <c r="K128" s="8">
        <v>0</v>
      </c>
      <c r="L128" s="8">
        <f t="shared" si="51"/>
        <v>0</v>
      </c>
      <c r="M128" s="8">
        <v>0</v>
      </c>
      <c r="N128" s="8">
        <f t="shared" si="52"/>
        <v>0</v>
      </c>
      <c r="O128" s="9">
        <f t="shared" si="53"/>
        <v>0</v>
      </c>
      <c r="P128" s="8">
        <f t="shared" si="54"/>
        <v>0</v>
      </c>
    </row>
    <row r="129" spans="1:16" ht="16.5" customHeight="1" x14ac:dyDescent="0.2">
      <c r="A129" s="11" t="s">
        <v>171</v>
      </c>
      <c r="B129" s="12" t="s">
        <v>206</v>
      </c>
      <c r="C129" s="13" t="s">
        <v>172</v>
      </c>
      <c r="D129" s="14">
        <v>466</v>
      </c>
      <c r="E129" s="15">
        <v>0</v>
      </c>
      <c r="F129" s="15">
        <f t="shared" si="48"/>
        <v>0</v>
      </c>
      <c r="G129" s="15">
        <v>0</v>
      </c>
      <c r="H129" s="15">
        <f t="shared" si="49"/>
        <v>0</v>
      </c>
      <c r="I129" s="15">
        <v>0</v>
      </c>
      <c r="J129" s="15">
        <f t="shared" si="50"/>
        <v>0</v>
      </c>
      <c r="K129" s="15">
        <v>0</v>
      </c>
      <c r="L129" s="15">
        <f t="shared" si="51"/>
        <v>0</v>
      </c>
      <c r="M129" s="15">
        <v>0</v>
      </c>
      <c r="N129" s="15">
        <f t="shared" si="52"/>
        <v>0</v>
      </c>
      <c r="O129" s="16">
        <f t="shared" si="53"/>
        <v>0</v>
      </c>
      <c r="P129" s="15">
        <f t="shared" si="54"/>
        <v>0</v>
      </c>
    </row>
    <row r="130" spans="1:16" ht="16.5" customHeight="1" x14ac:dyDescent="0.2">
      <c r="A130" s="11" t="s">
        <v>173</v>
      </c>
      <c r="B130" s="12" t="s">
        <v>206</v>
      </c>
      <c r="C130" s="13" t="s">
        <v>174</v>
      </c>
      <c r="D130" s="14">
        <v>970</v>
      </c>
      <c r="E130" s="15">
        <v>0</v>
      </c>
      <c r="F130" s="15">
        <f t="shared" si="48"/>
        <v>0</v>
      </c>
      <c r="G130" s="15">
        <v>0</v>
      </c>
      <c r="H130" s="15">
        <f t="shared" si="49"/>
        <v>0</v>
      </c>
      <c r="I130" s="15">
        <v>0</v>
      </c>
      <c r="J130" s="15">
        <f t="shared" si="50"/>
        <v>0</v>
      </c>
      <c r="K130" s="15">
        <v>0</v>
      </c>
      <c r="L130" s="15">
        <f t="shared" si="51"/>
        <v>0</v>
      </c>
      <c r="M130" s="15">
        <v>0</v>
      </c>
      <c r="N130" s="15">
        <f t="shared" si="52"/>
        <v>0</v>
      </c>
      <c r="O130" s="16">
        <f t="shared" si="53"/>
        <v>0</v>
      </c>
      <c r="P130" s="15">
        <f t="shared" si="54"/>
        <v>0</v>
      </c>
    </row>
    <row r="131" spans="1:16" ht="16.5" customHeight="1" x14ac:dyDescent="0.2">
      <c r="A131" s="11" t="s">
        <v>175</v>
      </c>
      <c r="B131" s="12" t="s">
        <v>206</v>
      </c>
      <c r="C131" s="13" t="s">
        <v>176</v>
      </c>
      <c r="D131" s="14">
        <v>786</v>
      </c>
      <c r="E131" s="15">
        <v>0</v>
      </c>
      <c r="F131" s="15">
        <f t="shared" si="48"/>
        <v>0</v>
      </c>
      <c r="G131" s="15">
        <v>0</v>
      </c>
      <c r="H131" s="15">
        <f t="shared" si="49"/>
        <v>0</v>
      </c>
      <c r="I131" s="15">
        <v>58544</v>
      </c>
      <c r="J131" s="15">
        <f t="shared" si="50"/>
        <v>74.483460559796441</v>
      </c>
      <c r="K131" s="15">
        <v>34040</v>
      </c>
      <c r="L131" s="15">
        <f t="shared" si="51"/>
        <v>43.30788804071247</v>
      </c>
      <c r="M131" s="15">
        <v>0</v>
      </c>
      <c r="N131" s="15">
        <f t="shared" si="52"/>
        <v>0</v>
      </c>
      <c r="O131" s="16">
        <f t="shared" si="53"/>
        <v>92584</v>
      </c>
      <c r="P131" s="15">
        <f t="shared" si="54"/>
        <v>117.79134860050891</v>
      </c>
    </row>
    <row r="132" spans="1:16" ht="16.5" customHeight="1" x14ac:dyDescent="0.2">
      <c r="A132" s="17" t="s">
        <v>177</v>
      </c>
      <c r="B132" s="18" t="s">
        <v>206</v>
      </c>
      <c r="C132" s="19" t="s">
        <v>178</v>
      </c>
      <c r="D132" s="20">
        <v>1109</v>
      </c>
      <c r="E132" s="21">
        <v>0</v>
      </c>
      <c r="F132" s="21">
        <f t="shared" si="48"/>
        <v>0</v>
      </c>
      <c r="G132" s="21">
        <v>0</v>
      </c>
      <c r="H132" s="21">
        <f t="shared" si="49"/>
        <v>0</v>
      </c>
      <c r="I132" s="21">
        <v>70840</v>
      </c>
      <c r="J132" s="21">
        <f t="shared" si="50"/>
        <v>63.877366997294857</v>
      </c>
      <c r="K132" s="21">
        <v>38568</v>
      </c>
      <c r="L132" s="21">
        <f t="shared" si="51"/>
        <v>34.777276825969345</v>
      </c>
      <c r="M132" s="21">
        <v>0</v>
      </c>
      <c r="N132" s="21">
        <f t="shared" si="52"/>
        <v>0</v>
      </c>
      <c r="O132" s="22">
        <f t="shared" si="53"/>
        <v>109408</v>
      </c>
      <c r="P132" s="21">
        <f t="shared" si="54"/>
        <v>98.654643823264209</v>
      </c>
    </row>
    <row r="133" spans="1:16" ht="16.5" customHeight="1" x14ac:dyDescent="0.2">
      <c r="A133" s="4" t="s">
        <v>179</v>
      </c>
      <c r="B133" s="5" t="s">
        <v>206</v>
      </c>
      <c r="C133" s="6" t="s">
        <v>180</v>
      </c>
      <c r="D133" s="7">
        <v>1761</v>
      </c>
      <c r="E133" s="8">
        <v>0</v>
      </c>
      <c r="F133" s="8">
        <f t="shared" si="48"/>
        <v>0</v>
      </c>
      <c r="G133" s="8">
        <v>0</v>
      </c>
      <c r="H133" s="8">
        <f t="shared" si="49"/>
        <v>0</v>
      </c>
      <c r="I133" s="8">
        <v>0</v>
      </c>
      <c r="J133" s="8">
        <f t="shared" si="50"/>
        <v>0</v>
      </c>
      <c r="K133" s="8">
        <v>0</v>
      </c>
      <c r="L133" s="8">
        <f t="shared" si="51"/>
        <v>0</v>
      </c>
      <c r="M133" s="8">
        <v>0</v>
      </c>
      <c r="N133" s="8">
        <f t="shared" si="52"/>
        <v>0</v>
      </c>
      <c r="O133" s="9">
        <f t="shared" si="53"/>
        <v>0</v>
      </c>
      <c r="P133" s="8">
        <f t="shared" si="54"/>
        <v>0</v>
      </c>
    </row>
    <row r="134" spans="1:16" ht="16.5" customHeight="1" x14ac:dyDescent="0.2">
      <c r="A134" s="11" t="s">
        <v>181</v>
      </c>
      <c r="B134" s="12" t="s">
        <v>206</v>
      </c>
      <c r="C134" s="13" t="s">
        <v>182</v>
      </c>
      <c r="D134" s="14">
        <v>802</v>
      </c>
      <c r="E134" s="15">
        <v>0</v>
      </c>
      <c r="F134" s="15">
        <f t="shared" si="48"/>
        <v>0</v>
      </c>
      <c r="G134" s="15">
        <v>0</v>
      </c>
      <c r="H134" s="15">
        <f t="shared" si="49"/>
        <v>0</v>
      </c>
      <c r="I134" s="15">
        <v>42954</v>
      </c>
      <c r="J134" s="15">
        <f t="shared" si="50"/>
        <v>53.558603491271818</v>
      </c>
      <c r="K134" s="15">
        <v>0</v>
      </c>
      <c r="L134" s="15">
        <f t="shared" si="51"/>
        <v>0</v>
      </c>
      <c r="M134" s="15">
        <v>0</v>
      </c>
      <c r="N134" s="15">
        <f t="shared" si="52"/>
        <v>0</v>
      </c>
      <c r="O134" s="16">
        <f t="shared" si="53"/>
        <v>42954</v>
      </c>
      <c r="P134" s="15">
        <f t="shared" si="54"/>
        <v>53.558603491271818</v>
      </c>
    </row>
    <row r="135" spans="1:16" ht="16.5" customHeight="1" x14ac:dyDescent="0.2">
      <c r="A135" s="11" t="s">
        <v>183</v>
      </c>
      <c r="B135" s="12" t="s">
        <v>206</v>
      </c>
      <c r="C135" s="13" t="s">
        <v>184</v>
      </c>
      <c r="D135" s="14">
        <v>344</v>
      </c>
      <c r="E135" s="15">
        <v>0</v>
      </c>
      <c r="F135" s="15">
        <f t="shared" si="48"/>
        <v>0</v>
      </c>
      <c r="G135" s="15">
        <v>0</v>
      </c>
      <c r="H135" s="15">
        <f t="shared" si="49"/>
        <v>0</v>
      </c>
      <c r="I135" s="15">
        <v>0</v>
      </c>
      <c r="J135" s="15">
        <f t="shared" si="50"/>
        <v>0</v>
      </c>
      <c r="K135" s="15">
        <v>0</v>
      </c>
      <c r="L135" s="15">
        <f t="shared" si="51"/>
        <v>0</v>
      </c>
      <c r="M135" s="15">
        <v>0</v>
      </c>
      <c r="N135" s="15">
        <f t="shared" si="52"/>
        <v>0</v>
      </c>
      <c r="O135" s="16">
        <f t="shared" si="53"/>
        <v>0</v>
      </c>
      <c r="P135" s="15">
        <f t="shared" si="54"/>
        <v>0</v>
      </c>
    </row>
    <row r="136" spans="1:16" ht="16.5" customHeight="1" x14ac:dyDescent="0.2">
      <c r="A136" s="11" t="s">
        <v>185</v>
      </c>
      <c r="B136" s="12" t="s">
        <v>206</v>
      </c>
      <c r="C136" s="13" t="s">
        <v>186</v>
      </c>
      <c r="D136" s="14">
        <v>629</v>
      </c>
      <c r="E136" s="15">
        <v>0</v>
      </c>
      <c r="F136" s="15">
        <f t="shared" si="48"/>
        <v>0</v>
      </c>
      <c r="G136" s="15">
        <v>0</v>
      </c>
      <c r="H136" s="15">
        <f t="shared" si="49"/>
        <v>0</v>
      </c>
      <c r="I136" s="15">
        <v>0</v>
      </c>
      <c r="J136" s="15">
        <f t="shared" si="50"/>
        <v>0</v>
      </c>
      <c r="K136" s="15">
        <v>0</v>
      </c>
      <c r="L136" s="15">
        <f t="shared" si="51"/>
        <v>0</v>
      </c>
      <c r="M136" s="15">
        <v>0</v>
      </c>
      <c r="N136" s="15">
        <f t="shared" si="52"/>
        <v>0</v>
      </c>
      <c r="O136" s="16">
        <f t="shared" si="53"/>
        <v>0</v>
      </c>
      <c r="P136" s="15">
        <f t="shared" si="54"/>
        <v>0</v>
      </c>
    </row>
    <row r="137" spans="1:16" ht="16.5" customHeight="1" x14ac:dyDescent="0.2">
      <c r="A137" s="17" t="s">
        <v>187</v>
      </c>
      <c r="B137" s="18" t="s">
        <v>206</v>
      </c>
      <c r="C137" s="19" t="s">
        <v>188</v>
      </c>
      <c r="D137" s="20">
        <v>473</v>
      </c>
      <c r="E137" s="21">
        <v>-338</v>
      </c>
      <c r="F137" s="21">
        <f t="shared" si="48"/>
        <v>-0.71458773784355178</v>
      </c>
      <c r="G137" s="21">
        <v>0</v>
      </c>
      <c r="H137" s="21">
        <f t="shared" si="49"/>
        <v>0</v>
      </c>
      <c r="I137" s="21">
        <v>647951</v>
      </c>
      <c r="J137" s="21">
        <f t="shared" si="50"/>
        <v>1369.8752642706131</v>
      </c>
      <c r="K137" s="21">
        <v>11970</v>
      </c>
      <c r="L137" s="21">
        <f t="shared" si="51"/>
        <v>25.306553911205075</v>
      </c>
      <c r="M137" s="21">
        <v>0</v>
      </c>
      <c r="N137" s="21">
        <f t="shared" si="52"/>
        <v>0</v>
      </c>
      <c r="O137" s="22">
        <f t="shared" si="53"/>
        <v>659583</v>
      </c>
      <c r="P137" s="21">
        <f t="shared" si="54"/>
        <v>1394.4672304439746</v>
      </c>
    </row>
    <row r="138" spans="1:16" ht="16.5" customHeight="1" x14ac:dyDescent="0.2">
      <c r="A138" s="4" t="s">
        <v>189</v>
      </c>
      <c r="B138" s="5" t="s">
        <v>206</v>
      </c>
      <c r="C138" s="6" t="s">
        <v>190</v>
      </c>
      <c r="D138" s="7">
        <v>561</v>
      </c>
      <c r="E138" s="8">
        <v>0</v>
      </c>
      <c r="F138" s="8">
        <f t="shared" si="48"/>
        <v>0</v>
      </c>
      <c r="G138" s="8">
        <v>0</v>
      </c>
      <c r="H138" s="8">
        <f t="shared" si="49"/>
        <v>0</v>
      </c>
      <c r="I138" s="8">
        <v>0</v>
      </c>
      <c r="J138" s="8">
        <f t="shared" si="50"/>
        <v>0</v>
      </c>
      <c r="K138" s="8">
        <v>0</v>
      </c>
      <c r="L138" s="8">
        <f t="shared" si="51"/>
        <v>0</v>
      </c>
      <c r="M138" s="8">
        <v>0</v>
      </c>
      <c r="N138" s="8">
        <f t="shared" si="52"/>
        <v>0</v>
      </c>
      <c r="O138" s="9">
        <f t="shared" si="53"/>
        <v>0</v>
      </c>
      <c r="P138" s="8">
        <f t="shared" si="54"/>
        <v>0</v>
      </c>
    </row>
    <row r="139" spans="1:16" ht="16.5" customHeight="1" x14ac:dyDescent="0.2">
      <c r="A139" s="11" t="s">
        <v>191</v>
      </c>
      <c r="B139" s="12" t="s">
        <v>206</v>
      </c>
      <c r="C139" s="13" t="s">
        <v>192</v>
      </c>
      <c r="D139" s="14">
        <v>443</v>
      </c>
      <c r="E139" s="15">
        <v>0</v>
      </c>
      <c r="F139" s="15">
        <f t="shared" si="48"/>
        <v>0</v>
      </c>
      <c r="G139" s="15">
        <v>0</v>
      </c>
      <c r="H139" s="15">
        <f t="shared" si="49"/>
        <v>0</v>
      </c>
      <c r="I139" s="15">
        <v>0</v>
      </c>
      <c r="J139" s="15">
        <f t="shared" si="50"/>
        <v>0</v>
      </c>
      <c r="K139" s="15">
        <v>8815</v>
      </c>
      <c r="L139" s="15">
        <f t="shared" si="51"/>
        <v>19.89841986455982</v>
      </c>
      <c r="M139" s="15">
        <v>0</v>
      </c>
      <c r="N139" s="15">
        <f t="shared" si="52"/>
        <v>0</v>
      </c>
      <c r="O139" s="16">
        <f t="shared" si="53"/>
        <v>8815</v>
      </c>
      <c r="P139" s="15">
        <f t="shared" si="54"/>
        <v>19.89841986455982</v>
      </c>
    </row>
    <row r="140" spans="1:16" ht="16.5" customHeight="1" x14ac:dyDescent="0.2">
      <c r="A140" s="11" t="s">
        <v>193</v>
      </c>
      <c r="B140" s="12" t="s">
        <v>206</v>
      </c>
      <c r="C140" s="13" t="s">
        <v>194</v>
      </c>
      <c r="D140" s="14">
        <v>643</v>
      </c>
      <c r="E140" s="15">
        <v>0</v>
      </c>
      <c r="F140" s="15">
        <f t="shared" si="48"/>
        <v>0</v>
      </c>
      <c r="G140" s="15">
        <v>0</v>
      </c>
      <c r="H140" s="15">
        <f t="shared" si="49"/>
        <v>0</v>
      </c>
      <c r="I140" s="15">
        <v>44789</v>
      </c>
      <c r="J140" s="15">
        <f t="shared" si="50"/>
        <v>69.656298600311047</v>
      </c>
      <c r="K140" s="15">
        <v>31068</v>
      </c>
      <c r="L140" s="15">
        <f t="shared" si="51"/>
        <v>48.317262830482115</v>
      </c>
      <c r="M140" s="15">
        <v>0</v>
      </c>
      <c r="N140" s="15">
        <f t="shared" si="52"/>
        <v>0</v>
      </c>
      <c r="O140" s="16">
        <f t="shared" si="53"/>
        <v>75857</v>
      </c>
      <c r="P140" s="15">
        <f t="shared" si="54"/>
        <v>117.97356143079315</v>
      </c>
    </row>
    <row r="141" spans="1:16" ht="16.5" customHeight="1" x14ac:dyDescent="0.2">
      <c r="A141" s="11" t="s">
        <v>195</v>
      </c>
      <c r="B141" s="12" t="s">
        <v>206</v>
      </c>
      <c r="C141" s="13" t="s">
        <v>196</v>
      </c>
      <c r="D141" s="14">
        <v>161</v>
      </c>
      <c r="E141" s="15">
        <v>0</v>
      </c>
      <c r="F141" s="15">
        <f t="shared" si="48"/>
        <v>0</v>
      </c>
      <c r="G141" s="15">
        <v>0</v>
      </c>
      <c r="H141" s="15">
        <f t="shared" si="49"/>
        <v>0</v>
      </c>
      <c r="I141" s="15">
        <v>0</v>
      </c>
      <c r="J141" s="15">
        <f t="shared" si="50"/>
        <v>0</v>
      </c>
      <c r="K141" s="15">
        <v>0</v>
      </c>
      <c r="L141" s="15">
        <f t="shared" si="51"/>
        <v>0</v>
      </c>
      <c r="M141" s="15">
        <v>0</v>
      </c>
      <c r="N141" s="15">
        <f t="shared" si="52"/>
        <v>0</v>
      </c>
      <c r="O141" s="16">
        <f t="shared" si="53"/>
        <v>0</v>
      </c>
      <c r="P141" s="15">
        <f t="shared" si="54"/>
        <v>0</v>
      </c>
    </row>
    <row r="142" spans="1:16" ht="16.5" customHeight="1" x14ac:dyDescent="0.2">
      <c r="A142" s="17" t="s">
        <v>197</v>
      </c>
      <c r="B142" s="18" t="s">
        <v>206</v>
      </c>
      <c r="C142" s="19" t="s">
        <v>198</v>
      </c>
      <c r="D142" s="20">
        <v>356</v>
      </c>
      <c r="E142" s="21">
        <v>0</v>
      </c>
      <c r="F142" s="21">
        <f t="shared" si="48"/>
        <v>0</v>
      </c>
      <c r="G142" s="21">
        <v>0</v>
      </c>
      <c r="H142" s="21">
        <f t="shared" si="49"/>
        <v>0</v>
      </c>
      <c r="I142" s="21">
        <v>0</v>
      </c>
      <c r="J142" s="21">
        <f t="shared" si="50"/>
        <v>0</v>
      </c>
      <c r="K142" s="21">
        <v>0</v>
      </c>
      <c r="L142" s="21">
        <f t="shared" si="51"/>
        <v>0</v>
      </c>
      <c r="M142" s="21">
        <v>0</v>
      </c>
      <c r="N142" s="21">
        <f t="shared" si="52"/>
        <v>0</v>
      </c>
      <c r="O142" s="22">
        <f t="shared" si="53"/>
        <v>0</v>
      </c>
      <c r="P142" s="21">
        <f t="shared" si="54"/>
        <v>0</v>
      </c>
    </row>
    <row r="143" spans="1:16" ht="16.5" customHeight="1" x14ac:dyDescent="0.2">
      <c r="A143" s="4" t="s">
        <v>199</v>
      </c>
      <c r="B143" s="5" t="s">
        <v>206</v>
      </c>
      <c r="C143" s="6" t="s">
        <v>200</v>
      </c>
      <c r="D143" s="7">
        <v>479</v>
      </c>
      <c r="E143" s="8">
        <v>0</v>
      </c>
      <c r="F143" s="8">
        <f t="shared" si="48"/>
        <v>0</v>
      </c>
      <c r="G143" s="8">
        <v>0</v>
      </c>
      <c r="H143" s="8">
        <f t="shared" si="49"/>
        <v>0</v>
      </c>
      <c r="I143" s="8">
        <v>0</v>
      </c>
      <c r="J143" s="8">
        <f t="shared" si="50"/>
        <v>0</v>
      </c>
      <c r="K143" s="8">
        <v>0</v>
      </c>
      <c r="L143" s="8">
        <f t="shared" si="51"/>
        <v>0</v>
      </c>
      <c r="M143" s="8">
        <v>0</v>
      </c>
      <c r="N143" s="8">
        <f t="shared" si="52"/>
        <v>0</v>
      </c>
      <c r="O143" s="9">
        <f t="shared" si="53"/>
        <v>0</v>
      </c>
      <c r="P143" s="8">
        <f t="shared" si="54"/>
        <v>0</v>
      </c>
    </row>
    <row r="144" spans="1:16" ht="16.5" customHeight="1" x14ac:dyDescent="0.2">
      <c r="A144" s="11" t="s">
        <v>201</v>
      </c>
      <c r="B144" s="12" t="s">
        <v>206</v>
      </c>
      <c r="C144" s="13" t="s">
        <v>202</v>
      </c>
      <c r="D144" s="14">
        <v>408</v>
      </c>
      <c r="E144" s="15">
        <v>0</v>
      </c>
      <c r="F144" s="15">
        <f t="shared" si="48"/>
        <v>0</v>
      </c>
      <c r="G144" s="15">
        <v>0</v>
      </c>
      <c r="H144" s="15">
        <f t="shared" si="49"/>
        <v>0</v>
      </c>
      <c r="I144" s="15">
        <v>24260</v>
      </c>
      <c r="J144" s="15">
        <f t="shared" si="50"/>
        <v>59.46078431372549</v>
      </c>
      <c r="K144" s="15">
        <v>0</v>
      </c>
      <c r="L144" s="15">
        <f t="shared" si="51"/>
        <v>0</v>
      </c>
      <c r="M144" s="15">
        <v>0</v>
      </c>
      <c r="N144" s="15">
        <f t="shared" si="52"/>
        <v>0</v>
      </c>
      <c r="O144" s="16">
        <f t="shared" si="53"/>
        <v>24260</v>
      </c>
      <c r="P144" s="15">
        <f t="shared" si="54"/>
        <v>59.46078431372549</v>
      </c>
    </row>
    <row r="145" spans="1:16" ht="16.5" customHeight="1" thickBot="1" x14ac:dyDescent="0.25">
      <c r="A145" s="23"/>
      <c r="B145" s="24"/>
      <c r="C145" s="25" t="s">
        <v>203</v>
      </c>
      <c r="D145" s="26">
        <f>SUM(D123:D144)</f>
        <v>14841</v>
      </c>
      <c r="E145" s="27">
        <f>SUM(E123:E144)</f>
        <v>-338</v>
      </c>
      <c r="F145" s="27">
        <f t="shared" si="48"/>
        <v>-2.2774745637086449E-2</v>
      </c>
      <c r="G145" s="27">
        <f t="shared" ref="G145" si="55">SUM(G123:G144)</f>
        <v>0</v>
      </c>
      <c r="H145" s="27">
        <f t="shared" si="49"/>
        <v>0</v>
      </c>
      <c r="I145" s="27">
        <f t="shared" ref="I145" si="56">SUM(I123:I144)</f>
        <v>2500419</v>
      </c>
      <c r="J145" s="27">
        <f t="shared" si="50"/>
        <v>168.48049322821913</v>
      </c>
      <c r="K145" s="27">
        <f t="shared" ref="K145" si="57">SUM(K123:K144)</f>
        <v>204430</v>
      </c>
      <c r="L145" s="27">
        <f t="shared" si="51"/>
        <v>13.774678256182199</v>
      </c>
      <c r="M145" s="27">
        <f t="shared" ref="M145" si="58">SUM(M123:M144)</f>
        <v>0</v>
      </c>
      <c r="N145" s="27">
        <f t="shared" si="52"/>
        <v>0</v>
      </c>
      <c r="O145" s="28">
        <f t="shared" ref="O145" si="59">SUM(O123:O144)</f>
        <v>2704511</v>
      </c>
      <c r="P145" s="27">
        <f t="shared" si="54"/>
        <v>182.23239673876424</v>
      </c>
    </row>
    <row r="146" spans="1:16" ht="8.25" customHeight="1" thickTop="1" x14ac:dyDescent="0.2">
      <c r="A146" s="29"/>
      <c r="B146" s="30"/>
      <c r="C146" s="31"/>
      <c r="D146" s="32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3"/>
      <c r="P146" s="31"/>
    </row>
    <row r="147" spans="1:16" ht="16.5" customHeight="1" thickBot="1" x14ac:dyDescent="0.25">
      <c r="A147" s="23"/>
      <c r="B147" s="24"/>
      <c r="C147" s="25" t="s">
        <v>204</v>
      </c>
      <c r="D147" s="26">
        <f>SUM(D73,D78,D121,D145)</f>
        <v>714831</v>
      </c>
      <c r="E147" s="27">
        <f>SUM(E73,E78,E121,E145)</f>
        <v>2342922</v>
      </c>
      <c r="F147" s="27">
        <f t="shared" ref="F147" si="60">IFERROR(E147/$D147,0)</f>
        <v>3.2775886887949741</v>
      </c>
      <c r="G147" s="27">
        <f t="shared" ref="G147" si="61">SUM(G73,G78,G121,G145)</f>
        <v>44326557</v>
      </c>
      <c r="H147" s="27">
        <f t="shared" ref="H147" si="62">IFERROR(G147/$D147,0)</f>
        <v>62.009841487008821</v>
      </c>
      <c r="I147" s="27">
        <f t="shared" ref="I147" si="63">SUM(I73,I78,I121,I145)</f>
        <v>602537594</v>
      </c>
      <c r="J147" s="27">
        <f t="shared" ref="J147" si="64">IFERROR(I147/$D147,0)</f>
        <v>842.90915475126292</v>
      </c>
      <c r="K147" s="27">
        <f t="shared" ref="K147" si="65">SUM(K73,K78,K121,K145)</f>
        <v>38846258</v>
      </c>
      <c r="L147" s="27">
        <f t="shared" ref="L147" si="66">IFERROR(K147/$D147,0)</f>
        <v>54.343275543450133</v>
      </c>
      <c r="M147" s="27">
        <f t="shared" ref="M147" si="67">SUM(M73,M78,M121,M145)</f>
        <v>337801642</v>
      </c>
      <c r="N147" s="27">
        <f t="shared" ref="N147" si="68">IFERROR(M147/$D147,0)</f>
        <v>472.56154531630551</v>
      </c>
      <c r="O147" s="28">
        <f t="shared" ref="O147" si="69">SUM(O73,O78,O121,O145)</f>
        <v>1025854973</v>
      </c>
      <c r="P147" s="27">
        <f t="shared" ref="P147" si="70">IFERROR(O147/$D147,0)</f>
        <v>1435.1014057868224</v>
      </c>
    </row>
    <row r="148" spans="1:16" ht="16.5" customHeight="1" thickTop="1" x14ac:dyDescent="0.2">
      <c r="A148" s="34" t="s">
        <v>205</v>
      </c>
      <c r="B148" s="35"/>
      <c r="C148" s="34"/>
      <c r="D148" s="49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1"/>
      <c r="P148" s="50"/>
    </row>
    <row r="149" spans="1:16" s="34" customFormat="1" ht="16.5" customHeight="1" x14ac:dyDescent="0.2">
      <c r="A149" s="52" t="s">
        <v>208</v>
      </c>
      <c r="B149" s="35"/>
      <c r="D149" s="36"/>
    </row>
    <row r="150" spans="1:16" x14ac:dyDescent="0.2">
      <c r="B150" s="35"/>
    </row>
    <row r="151" spans="1:16" x14ac:dyDescent="0.2">
      <c r="B151" s="35"/>
    </row>
    <row r="152" spans="1:16" x14ac:dyDescent="0.2">
      <c r="B152" s="35"/>
    </row>
    <row r="153" spans="1:16" x14ac:dyDescent="0.2">
      <c r="B153" s="35"/>
    </row>
    <row r="154" spans="1:16" s="37" customFormat="1" x14ac:dyDescent="0.2">
      <c r="A154" s="10"/>
      <c r="B154" s="35"/>
      <c r="C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6" s="37" customFormat="1" x14ac:dyDescent="0.2">
      <c r="A155" s="10"/>
      <c r="B155" s="35"/>
      <c r="C155" s="38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6" s="37" customFormat="1" x14ac:dyDescent="0.2">
      <c r="A156" s="10"/>
      <c r="B156" s="35"/>
      <c r="C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6" s="37" customFormat="1" x14ac:dyDescent="0.2">
      <c r="A157" s="10"/>
      <c r="B157" s="35"/>
      <c r="C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1:16" s="37" customFormat="1" x14ac:dyDescent="0.2">
      <c r="A158" s="10"/>
      <c r="B158" s="35"/>
      <c r="C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1:16" s="37" customFormat="1" x14ac:dyDescent="0.2">
      <c r="A159" s="10"/>
      <c r="B159" s="35"/>
      <c r="C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1:16" s="37" customFormat="1" x14ac:dyDescent="0.2">
      <c r="A160" s="10"/>
      <c r="B160" s="35"/>
      <c r="C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1:16" s="37" customFormat="1" x14ac:dyDescent="0.2">
      <c r="A161" s="10"/>
      <c r="B161" s="35"/>
      <c r="C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</sheetData>
  <mergeCells count="9">
    <mergeCell ref="N1:N2"/>
    <mergeCell ref="O1:O2"/>
    <mergeCell ref="P1:P2"/>
    <mergeCell ref="A1:C2"/>
    <mergeCell ref="D1:D2"/>
    <mergeCell ref="F1:F2"/>
    <mergeCell ref="H1:H2"/>
    <mergeCell ref="J1:J2"/>
    <mergeCell ref="L1:L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2019-07-25T18:21:09Z</cp:lastPrinted>
  <dcterms:created xsi:type="dcterms:W3CDTF">2019-07-15T16:31:30Z</dcterms:created>
  <dcterms:modified xsi:type="dcterms:W3CDTF">2019-07-25T18:21:12Z</dcterms:modified>
</cp:coreProperties>
</file>