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f\EFS\MFPAdm\MFP Accountability_Resource Allocation_70% Instr\2017-18 AFR Data for Resource Alloc_70% Instr\FY2017-18 Resource Allocation\FY 2017-18 Expenditures by Object\Web Versions\"/>
    </mc:Choice>
  </mc:AlternateContent>
  <bookViews>
    <workbookView xWindow="0" yWindow="0" windowWidth="24000" windowHeight="13800"/>
  </bookViews>
  <sheets>
    <sheet name="Sheet1" sheetId="1" r:id="rId1"/>
  </sheets>
  <definedNames>
    <definedName name="_xlnm._FilterDatabase" localSheetId="0" hidden="1">Sheet1!$A$123:$D$144</definedName>
    <definedName name="_xlnm.Print_Area" localSheetId="0">Sheet1!$A$1:$V$148</definedName>
    <definedName name="_xlnm.Print_Titles" localSheetId="0">Sheet1!$A:$C,Sheet1!$1:$2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4" i="1" l="1"/>
  <c r="R144" i="1"/>
  <c r="P144" i="1"/>
  <c r="N144" i="1"/>
  <c r="L144" i="1"/>
  <c r="H144" i="1"/>
  <c r="F144" i="1"/>
  <c r="T143" i="1"/>
  <c r="R143" i="1"/>
  <c r="P143" i="1"/>
  <c r="N143" i="1"/>
  <c r="L143" i="1"/>
  <c r="J143" i="1"/>
  <c r="H143" i="1"/>
  <c r="F143" i="1"/>
  <c r="U143" i="1"/>
  <c r="L142" i="1"/>
  <c r="F142" i="1"/>
  <c r="P142" i="1"/>
  <c r="T141" i="1"/>
  <c r="R141" i="1"/>
  <c r="P141" i="1"/>
  <c r="N141" i="1"/>
  <c r="L141" i="1"/>
  <c r="J141" i="1"/>
  <c r="H141" i="1"/>
  <c r="F141" i="1"/>
  <c r="U141" i="1"/>
  <c r="T140" i="1"/>
  <c r="R140" i="1"/>
  <c r="N140" i="1"/>
  <c r="L140" i="1"/>
  <c r="H140" i="1"/>
  <c r="F140" i="1"/>
  <c r="P140" i="1"/>
  <c r="T139" i="1"/>
  <c r="R139" i="1"/>
  <c r="P139" i="1"/>
  <c r="N139" i="1"/>
  <c r="L139" i="1"/>
  <c r="J139" i="1"/>
  <c r="H139" i="1"/>
  <c r="F139" i="1"/>
  <c r="U139" i="1"/>
  <c r="T138" i="1"/>
  <c r="P138" i="1"/>
  <c r="L138" i="1"/>
  <c r="H138" i="1"/>
  <c r="T137" i="1"/>
  <c r="R137" i="1"/>
  <c r="P137" i="1"/>
  <c r="N137" i="1"/>
  <c r="L137" i="1"/>
  <c r="J137" i="1"/>
  <c r="H137" i="1"/>
  <c r="F137" i="1"/>
  <c r="T136" i="1"/>
  <c r="R136" i="1"/>
  <c r="L136" i="1"/>
  <c r="H136" i="1"/>
  <c r="F136" i="1"/>
  <c r="P136" i="1"/>
  <c r="T135" i="1"/>
  <c r="R135" i="1"/>
  <c r="P135" i="1"/>
  <c r="N135" i="1"/>
  <c r="L135" i="1"/>
  <c r="J135" i="1"/>
  <c r="H135" i="1"/>
  <c r="F135" i="1"/>
  <c r="U135" i="1"/>
  <c r="P134" i="1"/>
  <c r="T134" i="1"/>
  <c r="T133" i="1"/>
  <c r="R133" i="1"/>
  <c r="P133" i="1"/>
  <c r="N133" i="1"/>
  <c r="L133" i="1"/>
  <c r="J133" i="1"/>
  <c r="H133" i="1"/>
  <c r="F133" i="1"/>
  <c r="R132" i="1"/>
  <c r="P132" i="1"/>
  <c r="L132" i="1"/>
  <c r="H132" i="1"/>
  <c r="T132" i="1"/>
  <c r="T131" i="1"/>
  <c r="R131" i="1"/>
  <c r="P131" i="1"/>
  <c r="N131" i="1"/>
  <c r="L131" i="1"/>
  <c r="J131" i="1"/>
  <c r="H131" i="1"/>
  <c r="T130" i="1"/>
  <c r="R130" i="1"/>
  <c r="P130" i="1"/>
  <c r="N130" i="1"/>
  <c r="L130" i="1"/>
  <c r="J130" i="1"/>
  <c r="H130" i="1"/>
  <c r="F130" i="1"/>
  <c r="T129" i="1"/>
  <c r="R129" i="1"/>
  <c r="P129" i="1"/>
  <c r="N129" i="1"/>
  <c r="L129" i="1"/>
  <c r="J129" i="1"/>
  <c r="H129" i="1"/>
  <c r="F129" i="1"/>
  <c r="T128" i="1"/>
  <c r="R128" i="1"/>
  <c r="P128" i="1"/>
  <c r="N128" i="1"/>
  <c r="L128" i="1"/>
  <c r="J128" i="1"/>
  <c r="H128" i="1"/>
  <c r="F128" i="1"/>
  <c r="T127" i="1"/>
  <c r="R127" i="1"/>
  <c r="P127" i="1"/>
  <c r="N127" i="1"/>
  <c r="L127" i="1"/>
  <c r="J127" i="1"/>
  <c r="H127" i="1"/>
  <c r="F127" i="1"/>
  <c r="T126" i="1"/>
  <c r="R126" i="1"/>
  <c r="P126" i="1"/>
  <c r="N126" i="1"/>
  <c r="L126" i="1"/>
  <c r="J126" i="1"/>
  <c r="H126" i="1"/>
  <c r="F126" i="1"/>
  <c r="T125" i="1"/>
  <c r="R125" i="1"/>
  <c r="P125" i="1"/>
  <c r="N125" i="1"/>
  <c r="L125" i="1"/>
  <c r="J125" i="1"/>
  <c r="H125" i="1"/>
  <c r="F125" i="1"/>
  <c r="T124" i="1"/>
  <c r="R124" i="1"/>
  <c r="P124" i="1"/>
  <c r="N124" i="1"/>
  <c r="L124" i="1"/>
  <c r="H124" i="1"/>
  <c r="R123" i="1"/>
  <c r="O145" i="1"/>
  <c r="N123" i="1"/>
  <c r="K145" i="1"/>
  <c r="J123" i="1"/>
  <c r="I145" i="1"/>
  <c r="G145" i="1"/>
  <c r="F123" i="1"/>
  <c r="U123" i="1"/>
  <c r="D145" i="1"/>
  <c r="T120" i="1"/>
  <c r="R120" i="1"/>
  <c r="P120" i="1"/>
  <c r="N120" i="1"/>
  <c r="L120" i="1"/>
  <c r="J120" i="1"/>
  <c r="H120" i="1"/>
  <c r="F120" i="1"/>
  <c r="T119" i="1"/>
  <c r="R119" i="1"/>
  <c r="P119" i="1"/>
  <c r="N119" i="1"/>
  <c r="L119" i="1"/>
  <c r="J119" i="1"/>
  <c r="H119" i="1"/>
  <c r="F119" i="1"/>
  <c r="T118" i="1"/>
  <c r="R118" i="1"/>
  <c r="P118" i="1"/>
  <c r="N118" i="1"/>
  <c r="L118" i="1"/>
  <c r="J118" i="1"/>
  <c r="H118" i="1"/>
  <c r="F118" i="1"/>
  <c r="T117" i="1"/>
  <c r="R117" i="1"/>
  <c r="P117" i="1"/>
  <c r="N117" i="1"/>
  <c r="L117" i="1"/>
  <c r="J117" i="1"/>
  <c r="H117" i="1"/>
  <c r="F117" i="1"/>
  <c r="T116" i="1"/>
  <c r="R116" i="1"/>
  <c r="P116" i="1"/>
  <c r="N116" i="1"/>
  <c r="L116" i="1"/>
  <c r="J116" i="1"/>
  <c r="H116" i="1"/>
  <c r="F116" i="1"/>
  <c r="T115" i="1"/>
  <c r="R115" i="1"/>
  <c r="P115" i="1"/>
  <c r="N115" i="1"/>
  <c r="L115" i="1"/>
  <c r="J115" i="1"/>
  <c r="H115" i="1"/>
  <c r="F115" i="1"/>
  <c r="T114" i="1"/>
  <c r="R114" i="1"/>
  <c r="P114" i="1"/>
  <c r="N114" i="1"/>
  <c r="L114" i="1"/>
  <c r="J114" i="1"/>
  <c r="H114" i="1"/>
  <c r="F114" i="1"/>
  <c r="T113" i="1"/>
  <c r="R113" i="1"/>
  <c r="P113" i="1"/>
  <c r="N113" i="1"/>
  <c r="L113" i="1"/>
  <c r="J113" i="1"/>
  <c r="H113" i="1"/>
  <c r="F113" i="1"/>
  <c r="T112" i="1"/>
  <c r="R112" i="1"/>
  <c r="P112" i="1"/>
  <c r="N112" i="1"/>
  <c r="L112" i="1"/>
  <c r="J112" i="1"/>
  <c r="H112" i="1"/>
  <c r="F112" i="1"/>
  <c r="T111" i="1"/>
  <c r="R111" i="1"/>
  <c r="P111" i="1"/>
  <c r="N111" i="1"/>
  <c r="L111" i="1"/>
  <c r="J111" i="1"/>
  <c r="H111" i="1"/>
  <c r="F111" i="1"/>
  <c r="T110" i="1"/>
  <c r="R110" i="1"/>
  <c r="P110" i="1"/>
  <c r="N110" i="1"/>
  <c r="L110" i="1"/>
  <c r="J110" i="1"/>
  <c r="H110" i="1"/>
  <c r="F110" i="1"/>
  <c r="T109" i="1"/>
  <c r="R109" i="1"/>
  <c r="P109" i="1"/>
  <c r="N109" i="1"/>
  <c r="L109" i="1"/>
  <c r="J109" i="1"/>
  <c r="H109" i="1"/>
  <c r="F109" i="1"/>
  <c r="T108" i="1"/>
  <c r="R108" i="1"/>
  <c r="P108" i="1"/>
  <c r="N108" i="1"/>
  <c r="L108" i="1"/>
  <c r="J108" i="1"/>
  <c r="H108" i="1"/>
  <c r="F108" i="1"/>
  <c r="T107" i="1"/>
  <c r="R107" i="1"/>
  <c r="P107" i="1"/>
  <c r="N107" i="1"/>
  <c r="L107" i="1"/>
  <c r="J107" i="1"/>
  <c r="H107" i="1"/>
  <c r="F107" i="1"/>
  <c r="T106" i="1"/>
  <c r="R106" i="1"/>
  <c r="P106" i="1"/>
  <c r="N106" i="1"/>
  <c r="L106" i="1"/>
  <c r="J106" i="1"/>
  <c r="H106" i="1"/>
  <c r="F106" i="1"/>
  <c r="T105" i="1"/>
  <c r="R105" i="1"/>
  <c r="P105" i="1"/>
  <c r="N105" i="1"/>
  <c r="L105" i="1"/>
  <c r="J105" i="1"/>
  <c r="H105" i="1"/>
  <c r="F105" i="1"/>
  <c r="T104" i="1"/>
  <c r="R104" i="1"/>
  <c r="P104" i="1"/>
  <c r="N104" i="1"/>
  <c r="L104" i="1"/>
  <c r="J104" i="1"/>
  <c r="H104" i="1"/>
  <c r="F104" i="1"/>
  <c r="T103" i="1"/>
  <c r="R103" i="1"/>
  <c r="P103" i="1"/>
  <c r="N103" i="1"/>
  <c r="L103" i="1"/>
  <c r="J103" i="1"/>
  <c r="H103" i="1"/>
  <c r="F103" i="1"/>
  <c r="T102" i="1"/>
  <c r="R102" i="1"/>
  <c r="P102" i="1"/>
  <c r="N102" i="1"/>
  <c r="L102" i="1"/>
  <c r="J102" i="1"/>
  <c r="H102" i="1"/>
  <c r="F102" i="1"/>
  <c r="T101" i="1"/>
  <c r="R101" i="1"/>
  <c r="P101" i="1"/>
  <c r="N101" i="1"/>
  <c r="L101" i="1"/>
  <c r="J101" i="1"/>
  <c r="H101" i="1"/>
  <c r="F101" i="1"/>
  <c r="T100" i="1"/>
  <c r="R100" i="1"/>
  <c r="P100" i="1"/>
  <c r="N100" i="1"/>
  <c r="L100" i="1"/>
  <c r="J100" i="1"/>
  <c r="H100" i="1"/>
  <c r="F100" i="1"/>
  <c r="T99" i="1"/>
  <c r="R99" i="1"/>
  <c r="P99" i="1"/>
  <c r="N99" i="1"/>
  <c r="L99" i="1"/>
  <c r="J99" i="1"/>
  <c r="H99" i="1"/>
  <c r="F99" i="1"/>
  <c r="T98" i="1"/>
  <c r="R98" i="1"/>
  <c r="P98" i="1"/>
  <c r="N98" i="1"/>
  <c r="L98" i="1"/>
  <c r="J98" i="1"/>
  <c r="H98" i="1"/>
  <c r="F98" i="1"/>
  <c r="T97" i="1"/>
  <c r="R97" i="1"/>
  <c r="P97" i="1"/>
  <c r="N97" i="1"/>
  <c r="L97" i="1"/>
  <c r="J97" i="1"/>
  <c r="H97" i="1"/>
  <c r="F97" i="1"/>
  <c r="T96" i="1"/>
  <c r="R96" i="1"/>
  <c r="P96" i="1"/>
  <c r="N96" i="1"/>
  <c r="L96" i="1"/>
  <c r="J96" i="1"/>
  <c r="H96" i="1"/>
  <c r="F96" i="1"/>
  <c r="T95" i="1"/>
  <c r="R95" i="1"/>
  <c r="P95" i="1"/>
  <c r="N95" i="1"/>
  <c r="L95" i="1"/>
  <c r="J95" i="1"/>
  <c r="H95" i="1"/>
  <c r="F95" i="1"/>
  <c r="T94" i="1"/>
  <c r="R94" i="1"/>
  <c r="P94" i="1"/>
  <c r="N94" i="1"/>
  <c r="L94" i="1"/>
  <c r="J94" i="1"/>
  <c r="H94" i="1"/>
  <c r="F94" i="1"/>
  <c r="T93" i="1"/>
  <c r="R93" i="1"/>
  <c r="P93" i="1"/>
  <c r="N93" i="1"/>
  <c r="L93" i="1"/>
  <c r="J93" i="1"/>
  <c r="H93" i="1"/>
  <c r="F93" i="1"/>
  <c r="T92" i="1"/>
  <c r="R92" i="1"/>
  <c r="P92" i="1"/>
  <c r="N92" i="1"/>
  <c r="L92" i="1"/>
  <c r="J92" i="1"/>
  <c r="H92" i="1"/>
  <c r="F92" i="1"/>
  <c r="T91" i="1"/>
  <c r="R91" i="1"/>
  <c r="P91" i="1"/>
  <c r="N91" i="1"/>
  <c r="L91" i="1"/>
  <c r="J91" i="1"/>
  <c r="H91" i="1"/>
  <c r="F91" i="1"/>
  <c r="T90" i="1"/>
  <c r="R90" i="1"/>
  <c r="P90" i="1"/>
  <c r="N90" i="1"/>
  <c r="L90" i="1"/>
  <c r="J90" i="1"/>
  <c r="H90" i="1"/>
  <c r="F90" i="1"/>
  <c r="T89" i="1"/>
  <c r="R89" i="1"/>
  <c r="P89" i="1"/>
  <c r="N89" i="1"/>
  <c r="L89" i="1"/>
  <c r="J89" i="1"/>
  <c r="H89" i="1"/>
  <c r="F89" i="1"/>
  <c r="U89" i="1"/>
  <c r="P88" i="1"/>
  <c r="L88" i="1"/>
  <c r="T88" i="1"/>
  <c r="T87" i="1"/>
  <c r="R87" i="1"/>
  <c r="P87" i="1"/>
  <c r="N87" i="1"/>
  <c r="L87" i="1"/>
  <c r="J87" i="1"/>
  <c r="H87" i="1"/>
  <c r="F87" i="1"/>
  <c r="T86" i="1"/>
  <c r="R86" i="1"/>
  <c r="P86" i="1"/>
  <c r="N86" i="1"/>
  <c r="L86" i="1"/>
  <c r="H86" i="1"/>
  <c r="F86" i="1"/>
  <c r="T85" i="1"/>
  <c r="R85" i="1"/>
  <c r="P85" i="1"/>
  <c r="N85" i="1"/>
  <c r="L85" i="1"/>
  <c r="J85" i="1"/>
  <c r="H85" i="1"/>
  <c r="F85" i="1"/>
  <c r="U85" i="1"/>
  <c r="P84" i="1"/>
  <c r="L84" i="1"/>
  <c r="T84" i="1"/>
  <c r="T83" i="1"/>
  <c r="R83" i="1"/>
  <c r="P83" i="1"/>
  <c r="N83" i="1"/>
  <c r="L83" i="1"/>
  <c r="J83" i="1"/>
  <c r="H83" i="1"/>
  <c r="F83" i="1"/>
  <c r="T82" i="1"/>
  <c r="R82" i="1"/>
  <c r="P82" i="1"/>
  <c r="N82" i="1"/>
  <c r="L82" i="1"/>
  <c r="H82" i="1"/>
  <c r="F82" i="1"/>
  <c r="T81" i="1"/>
  <c r="R81" i="1"/>
  <c r="P81" i="1"/>
  <c r="N81" i="1"/>
  <c r="L81" i="1"/>
  <c r="J81" i="1"/>
  <c r="H81" i="1"/>
  <c r="F81" i="1"/>
  <c r="U81" i="1"/>
  <c r="S121" i="1"/>
  <c r="O121" i="1"/>
  <c r="L80" i="1"/>
  <c r="D121" i="1"/>
  <c r="M78" i="1"/>
  <c r="R77" i="1"/>
  <c r="N77" i="1"/>
  <c r="J77" i="1"/>
  <c r="U77" i="1"/>
  <c r="T77" i="1"/>
  <c r="T76" i="1"/>
  <c r="R76" i="1"/>
  <c r="Q78" i="1"/>
  <c r="P76" i="1"/>
  <c r="N76" i="1"/>
  <c r="L76" i="1"/>
  <c r="J76" i="1"/>
  <c r="H76" i="1"/>
  <c r="F76" i="1"/>
  <c r="U76" i="1"/>
  <c r="S78" i="1"/>
  <c r="R75" i="1"/>
  <c r="O78" i="1"/>
  <c r="N75" i="1"/>
  <c r="K78" i="1"/>
  <c r="I78" i="1"/>
  <c r="G78" i="1"/>
  <c r="U75" i="1"/>
  <c r="D78" i="1"/>
  <c r="R71" i="1"/>
  <c r="N71" i="1"/>
  <c r="J71" i="1"/>
  <c r="F71" i="1"/>
  <c r="T71" i="1"/>
  <c r="T70" i="1"/>
  <c r="R70" i="1"/>
  <c r="P70" i="1"/>
  <c r="N70" i="1"/>
  <c r="L70" i="1"/>
  <c r="J70" i="1"/>
  <c r="H70" i="1"/>
  <c r="F70" i="1"/>
  <c r="R69" i="1"/>
  <c r="N69" i="1"/>
  <c r="J69" i="1"/>
  <c r="F69" i="1"/>
  <c r="T69" i="1"/>
  <c r="T68" i="1"/>
  <c r="R68" i="1"/>
  <c r="P68" i="1"/>
  <c r="N68" i="1"/>
  <c r="L68" i="1"/>
  <c r="J68" i="1"/>
  <c r="H68" i="1"/>
  <c r="F68" i="1"/>
  <c r="F67" i="1"/>
  <c r="H67" i="1"/>
  <c r="T66" i="1"/>
  <c r="R66" i="1"/>
  <c r="P66" i="1"/>
  <c r="N66" i="1"/>
  <c r="L66" i="1"/>
  <c r="J66" i="1"/>
  <c r="H66" i="1"/>
  <c r="F66" i="1"/>
  <c r="R65" i="1"/>
  <c r="P65" i="1"/>
  <c r="L65" i="1"/>
  <c r="F65" i="1"/>
  <c r="T65" i="1"/>
  <c r="T64" i="1"/>
  <c r="R64" i="1"/>
  <c r="P64" i="1"/>
  <c r="N64" i="1"/>
  <c r="L64" i="1"/>
  <c r="J64" i="1"/>
  <c r="H64" i="1"/>
  <c r="F64" i="1"/>
  <c r="T63" i="1"/>
  <c r="R63" i="1"/>
  <c r="N63" i="1"/>
  <c r="L63" i="1"/>
  <c r="H63" i="1"/>
  <c r="F63" i="1"/>
  <c r="P63" i="1"/>
  <c r="T62" i="1"/>
  <c r="R62" i="1"/>
  <c r="P62" i="1"/>
  <c r="N62" i="1"/>
  <c r="L62" i="1"/>
  <c r="J62" i="1"/>
  <c r="H62" i="1"/>
  <c r="F62" i="1"/>
  <c r="U62" i="1"/>
  <c r="P61" i="1"/>
  <c r="L61" i="1"/>
  <c r="H61" i="1"/>
  <c r="F61" i="1"/>
  <c r="T61" i="1"/>
  <c r="T60" i="1"/>
  <c r="R60" i="1"/>
  <c r="P60" i="1"/>
  <c r="N60" i="1"/>
  <c r="L60" i="1"/>
  <c r="J60" i="1"/>
  <c r="H60" i="1"/>
  <c r="F60" i="1"/>
  <c r="U60" i="1"/>
  <c r="T59" i="1"/>
  <c r="R59" i="1"/>
  <c r="P59" i="1"/>
  <c r="N59" i="1"/>
  <c r="L59" i="1"/>
  <c r="H59" i="1"/>
  <c r="T58" i="1"/>
  <c r="R58" i="1"/>
  <c r="P58" i="1"/>
  <c r="N58" i="1"/>
  <c r="L58" i="1"/>
  <c r="J58" i="1"/>
  <c r="H58" i="1"/>
  <c r="F58" i="1"/>
  <c r="P57" i="1"/>
  <c r="L57" i="1"/>
  <c r="H57" i="1"/>
  <c r="F57" i="1"/>
  <c r="T57" i="1"/>
  <c r="T56" i="1"/>
  <c r="R56" i="1"/>
  <c r="P56" i="1"/>
  <c r="N56" i="1"/>
  <c r="L56" i="1"/>
  <c r="J56" i="1"/>
  <c r="H56" i="1"/>
  <c r="F56" i="1"/>
  <c r="U56" i="1"/>
  <c r="T55" i="1"/>
  <c r="R55" i="1"/>
  <c r="P55" i="1"/>
  <c r="N55" i="1"/>
  <c r="L55" i="1"/>
  <c r="H55" i="1"/>
  <c r="T54" i="1"/>
  <c r="R54" i="1"/>
  <c r="P54" i="1"/>
  <c r="N54" i="1"/>
  <c r="L54" i="1"/>
  <c r="J54" i="1"/>
  <c r="H54" i="1"/>
  <c r="F54" i="1"/>
  <c r="P53" i="1"/>
  <c r="L53" i="1"/>
  <c r="H53" i="1"/>
  <c r="F53" i="1"/>
  <c r="T53" i="1"/>
  <c r="T52" i="1"/>
  <c r="R52" i="1"/>
  <c r="P52" i="1"/>
  <c r="N52" i="1"/>
  <c r="L52" i="1"/>
  <c r="J52" i="1"/>
  <c r="H52" i="1"/>
  <c r="F52" i="1"/>
  <c r="U52" i="1"/>
  <c r="T51" i="1"/>
  <c r="R51" i="1"/>
  <c r="P51" i="1"/>
  <c r="N51" i="1"/>
  <c r="L51" i="1"/>
  <c r="H51" i="1"/>
  <c r="T50" i="1"/>
  <c r="R50" i="1"/>
  <c r="P50" i="1"/>
  <c r="N50" i="1"/>
  <c r="L50" i="1"/>
  <c r="J50" i="1"/>
  <c r="H50" i="1"/>
  <c r="F50" i="1"/>
  <c r="P49" i="1"/>
  <c r="L49" i="1"/>
  <c r="H49" i="1"/>
  <c r="F49" i="1"/>
  <c r="T49" i="1"/>
  <c r="T48" i="1"/>
  <c r="R48" i="1"/>
  <c r="P48" i="1"/>
  <c r="N48" i="1"/>
  <c r="L48" i="1"/>
  <c r="J48" i="1"/>
  <c r="H48" i="1"/>
  <c r="F48" i="1"/>
  <c r="U48" i="1"/>
  <c r="T47" i="1"/>
  <c r="R47" i="1"/>
  <c r="P47" i="1"/>
  <c r="N47" i="1"/>
  <c r="L47" i="1"/>
  <c r="H47" i="1"/>
  <c r="T46" i="1"/>
  <c r="R46" i="1"/>
  <c r="P46" i="1"/>
  <c r="N46" i="1"/>
  <c r="L46" i="1"/>
  <c r="J46" i="1"/>
  <c r="H46" i="1"/>
  <c r="F46" i="1"/>
  <c r="P45" i="1"/>
  <c r="L45" i="1"/>
  <c r="H45" i="1"/>
  <c r="F45" i="1"/>
  <c r="T45" i="1"/>
  <c r="T44" i="1"/>
  <c r="R44" i="1"/>
  <c r="P44" i="1"/>
  <c r="N44" i="1"/>
  <c r="L44" i="1"/>
  <c r="J44" i="1"/>
  <c r="H44" i="1"/>
  <c r="F44" i="1"/>
  <c r="U44" i="1"/>
  <c r="T43" i="1"/>
  <c r="R43" i="1"/>
  <c r="P43" i="1"/>
  <c r="N43" i="1"/>
  <c r="L43" i="1"/>
  <c r="H43" i="1"/>
  <c r="T42" i="1"/>
  <c r="R42" i="1"/>
  <c r="P42" i="1"/>
  <c r="N42" i="1"/>
  <c r="L42" i="1"/>
  <c r="J42" i="1"/>
  <c r="H42" i="1"/>
  <c r="F42" i="1"/>
  <c r="P41" i="1"/>
  <c r="L41" i="1"/>
  <c r="H41" i="1"/>
  <c r="F41" i="1"/>
  <c r="T41" i="1"/>
  <c r="T40" i="1"/>
  <c r="R40" i="1"/>
  <c r="P40" i="1"/>
  <c r="N40" i="1"/>
  <c r="L40" i="1"/>
  <c r="J40" i="1"/>
  <c r="H40" i="1"/>
  <c r="F40" i="1"/>
  <c r="U40" i="1"/>
  <c r="T39" i="1"/>
  <c r="R39" i="1"/>
  <c r="P39" i="1"/>
  <c r="N39" i="1"/>
  <c r="L39" i="1"/>
  <c r="H39" i="1"/>
  <c r="T38" i="1"/>
  <c r="R38" i="1"/>
  <c r="P38" i="1"/>
  <c r="N38" i="1"/>
  <c r="L38" i="1"/>
  <c r="J38" i="1"/>
  <c r="H38" i="1"/>
  <c r="F38" i="1"/>
  <c r="P37" i="1"/>
  <c r="L37" i="1"/>
  <c r="H37" i="1"/>
  <c r="F37" i="1"/>
  <c r="T37" i="1"/>
  <c r="T36" i="1"/>
  <c r="R36" i="1"/>
  <c r="P36" i="1"/>
  <c r="N36" i="1"/>
  <c r="L36" i="1"/>
  <c r="J36" i="1"/>
  <c r="H36" i="1"/>
  <c r="F36" i="1"/>
  <c r="U36" i="1"/>
  <c r="T35" i="1"/>
  <c r="R35" i="1"/>
  <c r="P35" i="1"/>
  <c r="N35" i="1"/>
  <c r="L35" i="1"/>
  <c r="H35" i="1"/>
  <c r="T34" i="1"/>
  <c r="R34" i="1"/>
  <c r="P34" i="1"/>
  <c r="N34" i="1"/>
  <c r="L34" i="1"/>
  <c r="J34" i="1"/>
  <c r="H34" i="1"/>
  <c r="F34" i="1"/>
  <c r="P33" i="1"/>
  <c r="L33" i="1"/>
  <c r="H33" i="1"/>
  <c r="F33" i="1"/>
  <c r="T33" i="1"/>
  <c r="T32" i="1"/>
  <c r="R32" i="1"/>
  <c r="P32" i="1"/>
  <c r="N32" i="1"/>
  <c r="L32" i="1"/>
  <c r="J32" i="1"/>
  <c r="H32" i="1"/>
  <c r="F32" i="1"/>
  <c r="U32" i="1"/>
  <c r="T31" i="1"/>
  <c r="R31" i="1"/>
  <c r="P31" i="1"/>
  <c r="N31" i="1"/>
  <c r="L31" i="1"/>
  <c r="H31" i="1"/>
  <c r="T30" i="1"/>
  <c r="R30" i="1"/>
  <c r="P30" i="1"/>
  <c r="N30" i="1"/>
  <c r="L30" i="1"/>
  <c r="J30" i="1"/>
  <c r="H30" i="1"/>
  <c r="F30" i="1"/>
  <c r="P29" i="1"/>
  <c r="L29" i="1"/>
  <c r="H29" i="1"/>
  <c r="F29" i="1"/>
  <c r="T29" i="1"/>
  <c r="T28" i="1"/>
  <c r="R28" i="1"/>
  <c r="P28" i="1"/>
  <c r="N28" i="1"/>
  <c r="L28" i="1"/>
  <c r="J28" i="1"/>
  <c r="H28" i="1"/>
  <c r="F28" i="1"/>
  <c r="U28" i="1"/>
  <c r="T27" i="1"/>
  <c r="R27" i="1"/>
  <c r="P27" i="1"/>
  <c r="N27" i="1"/>
  <c r="L27" i="1"/>
  <c r="H27" i="1"/>
  <c r="T26" i="1"/>
  <c r="R26" i="1"/>
  <c r="P26" i="1"/>
  <c r="N26" i="1"/>
  <c r="L26" i="1"/>
  <c r="J26" i="1"/>
  <c r="H26" i="1"/>
  <c r="F26" i="1"/>
  <c r="P25" i="1"/>
  <c r="L25" i="1"/>
  <c r="H25" i="1"/>
  <c r="F25" i="1"/>
  <c r="T25" i="1"/>
  <c r="T24" i="1"/>
  <c r="R24" i="1"/>
  <c r="P24" i="1"/>
  <c r="N24" i="1"/>
  <c r="L24" i="1"/>
  <c r="J24" i="1"/>
  <c r="H24" i="1"/>
  <c r="F24" i="1"/>
  <c r="U24" i="1"/>
  <c r="T23" i="1"/>
  <c r="R23" i="1"/>
  <c r="P23" i="1"/>
  <c r="N23" i="1"/>
  <c r="L23" i="1"/>
  <c r="H23" i="1"/>
  <c r="T22" i="1"/>
  <c r="R22" i="1"/>
  <c r="P22" i="1"/>
  <c r="N22" i="1"/>
  <c r="L22" i="1"/>
  <c r="J22" i="1"/>
  <c r="H22" i="1"/>
  <c r="F22" i="1"/>
  <c r="P21" i="1"/>
  <c r="L21" i="1"/>
  <c r="H21" i="1"/>
  <c r="F21" i="1"/>
  <c r="T21" i="1"/>
  <c r="T20" i="1"/>
  <c r="R20" i="1"/>
  <c r="P20" i="1"/>
  <c r="N20" i="1"/>
  <c r="L20" i="1"/>
  <c r="J20" i="1"/>
  <c r="H20" i="1"/>
  <c r="F20" i="1"/>
  <c r="U20" i="1"/>
  <c r="T19" i="1"/>
  <c r="R19" i="1"/>
  <c r="P19" i="1"/>
  <c r="N19" i="1"/>
  <c r="L19" i="1"/>
  <c r="H19" i="1"/>
  <c r="T18" i="1"/>
  <c r="R18" i="1"/>
  <c r="P18" i="1"/>
  <c r="N18" i="1"/>
  <c r="L18" i="1"/>
  <c r="J18" i="1"/>
  <c r="H18" i="1"/>
  <c r="F18" i="1"/>
  <c r="P17" i="1"/>
  <c r="L17" i="1"/>
  <c r="H17" i="1"/>
  <c r="F17" i="1"/>
  <c r="T17" i="1"/>
  <c r="T16" i="1"/>
  <c r="R16" i="1"/>
  <c r="P16" i="1"/>
  <c r="N16" i="1"/>
  <c r="L16" i="1"/>
  <c r="J16" i="1"/>
  <c r="H16" i="1"/>
  <c r="F16" i="1"/>
  <c r="U16" i="1"/>
  <c r="T15" i="1"/>
  <c r="R15" i="1"/>
  <c r="P15" i="1"/>
  <c r="N15" i="1"/>
  <c r="L15" i="1"/>
  <c r="H15" i="1"/>
  <c r="T14" i="1"/>
  <c r="R14" i="1"/>
  <c r="P14" i="1"/>
  <c r="N14" i="1"/>
  <c r="L14" i="1"/>
  <c r="J14" i="1"/>
  <c r="H14" i="1"/>
  <c r="F14" i="1"/>
  <c r="P13" i="1"/>
  <c r="L13" i="1"/>
  <c r="H13" i="1"/>
  <c r="F13" i="1"/>
  <c r="T13" i="1"/>
  <c r="T12" i="1"/>
  <c r="R12" i="1"/>
  <c r="P12" i="1"/>
  <c r="N12" i="1"/>
  <c r="L12" i="1"/>
  <c r="J12" i="1"/>
  <c r="H12" i="1"/>
  <c r="F12" i="1"/>
  <c r="U12" i="1"/>
  <c r="T11" i="1"/>
  <c r="R11" i="1"/>
  <c r="P11" i="1"/>
  <c r="N11" i="1"/>
  <c r="L11" i="1"/>
  <c r="H11" i="1"/>
  <c r="J10" i="1"/>
  <c r="F10" i="1"/>
  <c r="R10" i="1"/>
  <c r="T9" i="1"/>
  <c r="R9" i="1"/>
  <c r="P9" i="1"/>
  <c r="N9" i="1"/>
  <c r="L9" i="1"/>
  <c r="J9" i="1"/>
  <c r="H9" i="1"/>
  <c r="F9" i="1"/>
  <c r="U9" i="1"/>
  <c r="R8" i="1"/>
  <c r="N8" i="1"/>
  <c r="J8" i="1"/>
  <c r="F8" i="1"/>
  <c r="T8" i="1"/>
  <c r="T7" i="1"/>
  <c r="R7" i="1"/>
  <c r="P7" i="1"/>
  <c r="N7" i="1"/>
  <c r="L7" i="1"/>
  <c r="J7" i="1"/>
  <c r="H7" i="1"/>
  <c r="U7" i="1"/>
  <c r="T6" i="1"/>
  <c r="R6" i="1"/>
  <c r="P6" i="1"/>
  <c r="N6" i="1"/>
  <c r="L6" i="1"/>
  <c r="J6" i="1"/>
  <c r="H6" i="1"/>
  <c r="F6" i="1"/>
  <c r="T5" i="1"/>
  <c r="R5" i="1"/>
  <c r="P5" i="1"/>
  <c r="N5" i="1"/>
  <c r="L5" i="1"/>
  <c r="J5" i="1"/>
  <c r="H5" i="1"/>
  <c r="U5" i="1"/>
  <c r="T4" i="1"/>
  <c r="R4" i="1"/>
  <c r="P4" i="1"/>
  <c r="N4" i="1"/>
  <c r="L4" i="1"/>
  <c r="J4" i="1"/>
  <c r="H4" i="1"/>
  <c r="F4" i="1"/>
  <c r="Q73" i="1"/>
  <c r="M73" i="1"/>
  <c r="I73" i="1"/>
  <c r="E73" i="1"/>
  <c r="J78" i="1" l="1"/>
  <c r="H78" i="1"/>
  <c r="P78" i="1"/>
  <c r="L145" i="1"/>
  <c r="H145" i="1"/>
  <c r="P145" i="1"/>
  <c r="V40" i="1"/>
  <c r="V56" i="1"/>
  <c r="V9" i="1"/>
  <c r="V24" i="1"/>
  <c r="V20" i="1"/>
  <c r="V36" i="1"/>
  <c r="V52" i="1"/>
  <c r="V62" i="1"/>
  <c r="V5" i="1"/>
  <c r="V7" i="1"/>
  <c r="V16" i="1"/>
  <c r="V32" i="1"/>
  <c r="V48" i="1"/>
  <c r="V12" i="1"/>
  <c r="V28" i="1"/>
  <c r="V44" i="1"/>
  <c r="V60" i="1"/>
  <c r="U3" i="1"/>
  <c r="F3" i="1"/>
  <c r="R3" i="1"/>
  <c r="F5" i="1"/>
  <c r="P8" i="1"/>
  <c r="N10" i="1"/>
  <c r="U69" i="1"/>
  <c r="V77" i="1"/>
  <c r="F7" i="1"/>
  <c r="L8" i="1"/>
  <c r="U17" i="1"/>
  <c r="U21" i="1"/>
  <c r="U25" i="1"/>
  <c r="U33" i="1"/>
  <c r="U37" i="1"/>
  <c r="U45" i="1"/>
  <c r="U49" i="1"/>
  <c r="U66" i="1"/>
  <c r="U70" i="1"/>
  <c r="K73" i="1"/>
  <c r="S73" i="1"/>
  <c r="P10" i="1"/>
  <c r="U10" i="1"/>
  <c r="J11" i="1"/>
  <c r="R13" i="1"/>
  <c r="U14" i="1"/>
  <c r="J15" i="1"/>
  <c r="R17" i="1"/>
  <c r="U18" i="1"/>
  <c r="J19" i="1"/>
  <c r="R21" i="1"/>
  <c r="U22" i="1"/>
  <c r="J23" i="1"/>
  <c r="R25" i="1"/>
  <c r="U26" i="1"/>
  <c r="J27" i="1"/>
  <c r="R29" i="1"/>
  <c r="U30" i="1"/>
  <c r="J31" i="1"/>
  <c r="R33" i="1"/>
  <c r="U34" i="1"/>
  <c r="J35" i="1"/>
  <c r="R37" i="1"/>
  <c r="U38" i="1"/>
  <c r="J39" i="1"/>
  <c r="R41" i="1"/>
  <c r="U42" i="1"/>
  <c r="J43" i="1"/>
  <c r="R45" i="1"/>
  <c r="U46" i="1"/>
  <c r="J47" i="1"/>
  <c r="R49" i="1"/>
  <c r="U50" i="1"/>
  <c r="J51" i="1"/>
  <c r="R53" i="1"/>
  <c r="U54" i="1"/>
  <c r="J55" i="1"/>
  <c r="R57" i="1"/>
  <c r="U58" i="1"/>
  <c r="J59" i="1"/>
  <c r="R61" i="1"/>
  <c r="J63" i="1"/>
  <c r="H65" i="1"/>
  <c r="N65" i="1"/>
  <c r="N67" i="1"/>
  <c r="U67" i="1"/>
  <c r="U68" i="1"/>
  <c r="L78" i="1"/>
  <c r="T78" i="1"/>
  <c r="V76" i="1"/>
  <c r="V85" i="1"/>
  <c r="J3" i="1"/>
  <c r="N3" i="1"/>
  <c r="H8" i="1"/>
  <c r="T10" i="1"/>
  <c r="U13" i="1"/>
  <c r="U29" i="1"/>
  <c r="U41" i="1"/>
  <c r="U53" i="1"/>
  <c r="U57" i="1"/>
  <c r="U61" i="1"/>
  <c r="G73" i="1"/>
  <c r="O73" i="1"/>
  <c r="U4" i="1"/>
  <c r="U6" i="1"/>
  <c r="U8" i="1"/>
  <c r="D73" i="1"/>
  <c r="D147" i="1" s="1"/>
  <c r="H3" i="1"/>
  <c r="L3" i="1"/>
  <c r="P3" i="1"/>
  <c r="T3" i="1"/>
  <c r="L10" i="1"/>
  <c r="F11" i="1"/>
  <c r="U11" i="1"/>
  <c r="N13" i="1"/>
  <c r="F15" i="1"/>
  <c r="U15" i="1"/>
  <c r="N17" i="1"/>
  <c r="F19" i="1"/>
  <c r="U19" i="1"/>
  <c r="N21" i="1"/>
  <c r="F23" i="1"/>
  <c r="U23" i="1"/>
  <c r="N25" i="1"/>
  <c r="F27" i="1"/>
  <c r="U27" i="1"/>
  <c r="N29" i="1"/>
  <c r="F31" i="1"/>
  <c r="U31" i="1"/>
  <c r="N33" i="1"/>
  <c r="F35" i="1"/>
  <c r="U35" i="1"/>
  <c r="N37" i="1"/>
  <c r="F39" i="1"/>
  <c r="U39" i="1"/>
  <c r="N41" i="1"/>
  <c r="F43" i="1"/>
  <c r="U43" i="1"/>
  <c r="N45" i="1"/>
  <c r="F47" i="1"/>
  <c r="U47" i="1"/>
  <c r="N49" i="1"/>
  <c r="F51" i="1"/>
  <c r="U51" i="1"/>
  <c r="N53" i="1"/>
  <c r="F55" i="1"/>
  <c r="U55" i="1"/>
  <c r="N57" i="1"/>
  <c r="F59" i="1"/>
  <c r="U59" i="1"/>
  <c r="N61" i="1"/>
  <c r="U63" i="1"/>
  <c r="J65" i="1"/>
  <c r="U78" i="1"/>
  <c r="V78" i="1" s="1"/>
  <c r="V75" i="1"/>
  <c r="R78" i="1"/>
  <c r="H10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U64" i="1"/>
  <c r="U65" i="1"/>
  <c r="T67" i="1"/>
  <c r="P67" i="1"/>
  <c r="L67" i="1"/>
  <c r="J67" i="1"/>
  <c r="R67" i="1"/>
  <c r="V81" i="1"/>
  <c r="V89" i="1"/>
  <c r="F75" i="1"/>
  <c r="J75" i="1"/>
  <c r="F77" i="1"/>
  <c r="E78" i="1"/>
  <c r="F78" i="1" s="1"/>
  <c r="G121" i="1"/>
  <c r="H121" i="1" s="1"/>
  <c r="Q121" i="1"/>
  <c r="R121" i="1" s="1"/>
  <c r="R80" i="1"/>
  <c r="J82" i="1"/>
  <c r="R84" i="1"/>
  <c r="J86" i="1"/>
  <c r="R88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H69" i="1"/>
  <c r="L69" i="1"/>
  <c r="P69" i="1"/>
  <c r="H71" i="1"/>
  <c r="L71" i="1"/>
  <c r="P71" i="1"/>
  <c r="H80" i="1"/>
  <c r="M121" i="1"/>
  <c r="N121" i="1" s="1"/>
  <c r="N80" i="1"/>
  <c r="T121" i="1"/>
  <c r="U82" i="1"/>
  <c r="H84" i="1"/>
  <c r="N84" i="1"/>
  <c r="U86" i="1"/>
  <c r="H88" i="1"/>
  <c r="N88" i="1"/>
  <c r="V123" i="1"/>
  <c r="U71" i="1"/>
  <c r="H75" i="1"/>
  <c r="L75" i="1"/>
  <c r="P75" i="1"/>
  <c r="T75" i="1"/>
  <c r="H77" i="1"/>
  <c r="L77" i="1"/>
  <c r="P77" i="1"/>
  <c r="N78" i="1"/>
  <c r="I121" i="1"/>
  <c r="J121" i="1" s="1"/>
  <c r="J80" i="1"/>
  <c r="P121" i="1"/>
  <c r="T80" i="1"/>
  <c r="U83" i="1"/>
  <c r="J84" i="1"/>
  <c r="U87" i="1"/>
  <c r="J88" i="1"/>
  <c r="E121" i="1"/>
  <c r="F121" i="1" s="1"/>
  <c r="F80" i="1"/>
  <c r="K121" i="1"/>
  <c r="L121" i="1" s="1"/>
  <c r="P80" i="1"/>
  <c r="U80" i="1"/>
  <c r="F84" i="1"/>
  <c r="U84" i="1"/>
  <c r="F88" i="1"/>
  <c r="U88" i="1"/>
  <c r="U118" i="1"/>
  <c r="U120" i="1"/>
  <c r="H123" i="1"/>
  <c r="L123" i="1"/>
  <c r="P123" i="1"/>
  <c r="J124" i="1"/>
  <c r="E145" i="1"/>
  <c r="F145" i="1" s="1"/>
  <c r="J145" i="1"/>
  <c r="M145" i="1"/>
  <c r="N145" i="1" s="1"/>
  <c r="Q145" i="1"/>
  <c r="R145" i="1" s="1"/>
  <c r="F124" i="1"/>
  <c r="U124" i="1"/>
  <c r="V139" i="1"/>
  <c r="U119" i="1"/>
  <c r="U125" i="1"/>
  <c r="V141" i="1"/>
  <c r="S145" i="1"/>
  <c r="T145" i="1" s="1"/>
  <c r="T123" i="1"/>
  <c r="U126" i="1"/>
  <c r="U127" i="1"/>
  <c r="U128" i="1"/>
  <c r="U129" i="1"/>
  <c r="U130" i="1"/>
  <c r="F131" i="1"/>
  <c r="U131" i="1"/>
  <c r="V135" i="1"/>
  <c r="V143" i="1"/>
  <c r="J132" i="1"/>
  <c r="L134" i="1"/>
  <c r="R134" i="1"/>
  <c r="J136" i="1"/>
  <c r="R138" i="1"/>
  <c r="J140" i="1"/>
  <c r="R142" i="1"/>
  <c r="J144" i="1"/>
  <c r="F132" i="1"/>
  <c r="U132" i="1"/>
  <c r="H134" i="1"/>
  <c r="N134" i="1"/>
  <c r="U136" i="1"/>
  <c r="N138" i="1"/>
  <c r="U140" i="1"/>
  <c r="H142" i="1"/>
  <c r="N142" i="1"/>
  <c r="U144" i="1"/>
  <c r="U133" i="1"/>
  <c r="J134" i="1"/>
  <c r="U137" i="1"/>
  <c r="J138" i="1"/>
  <c r="J142" i="1"/>
  <c r="T142" i="1"/>
  <c r="N132" i="1"/>
  <c r="F134" i="1"/>
  <c r="U134" i="1"/>
  <c r="N136" i="1"/>
  <c r="F138" i="1"/>
  <c r="U138" i="1"/>
  <c r="U142" i="1"/>
  <c r="U145" i="1" l="1"/>
  <c r="V145" i="1" s="1"/>
  <c r="R73" i="1"/>
  <c r="V130" i="1"/>
  <c r="V126" i="1"/>
  <c r="V118" i="1"/>
  <c r="V86" i="1"/>
  <c r="V115" i="1"/>
  <c r="V111" i="1"/>
  <c r="V107" i="1"/>
  <c r="V103" i="1"/>
  <c r="V99" i="1"/>
  <c r="V95" i="1"/>
  <c r="V91" i="1"/>
  <c r="V47" i="1"/>
  <c r="V31" i="1"/>
  <c r="V15" i="1"/>
  <c r="V6" i="1"/>
  <c r="V61" i="1"/>
  <c r="V29" i="1"/>
  <c r="V50" i="1"/>
  <c r="V34" i="1"/>
  <c r="V18" i="1"/>
  <c r="S147" i="1"/>
  <c r="T73" i="1"/>
  <c r="V49" i="1"/>
  <c r="V25" i="1"/>
  <c r="J73" i="1"/>
  <c r="V133" i="1"/>
  <c r="V140" i="1"/>
  <c r="V129" i="1"/>
  <c r="V125" i="1"/>
  <c r="V88" i="1"/>
  <c r="U121" i="1"/>
  <c r="V121" i="1" s="1"/>
  <c r="V80" i="1"/>
  <c r="V83" i="1"/>
  <c r="V114" i="1"/>
  <c r="V110" i="1"/>
  <c r="V106" i="1"/>
  <c r="V102" i="1"/>
  <c r="V98" i="1"/>
  <c r="V94" i="1"/>
  <c r="V90" i="1"/>
  <c r="V63" i="1"/>
  <c r="V51" i="1"/>
  <c r="V35" i="1"/>
  <c r="V19" i="1"/>
  <c r="V4" i="1"/>
  <c r="V57" i="1"/>
  <c r="V13" i="1"/>
  <c r="V54" i="1"/>
  <c r="V38" i="1"/>
  <c r="V22" i="1"/>
  <c r="K147" i="1"/>
  <c r="L73" i="1"/>
  <c r="V45" i="1"/>
  <c r="V21" i="1"/>
  <c r="N73" i="1"/>
  <c r="V69" i="1"/>
  <c r="I147" i="1"/>
  <c r="V142" i="1"/>
  <c r="V134" i="1"/>
  <c r="V144" i="1"/>
  <c r="V132" i="1"/>
  <c r="V131" i="1"/>
  <c r="V128" i="1"/>
  <c r="V119" i="1"/>
  <c r="V71" i="1"/>
  <c r="V117" i="1"/>
  <c r="V113" i="1"/>
  <c r="V109" i="1"/>
  <c r="V105" i="1"/>
  <c r="V101" i="1"/>
  <c r="V97" i="1"/>
  <c r="V93" i="1"/>
  <c r="V65" i="1"/>
  <c r="V55" i="1"/>
  <c r="V39" i="1"/>
  <c r="V23" i="1"/>
  <c r="O147" i="1"/>
  <c r="P73" i="1"/>
  <c r="V53" i="1"/>
  <c r="F73" i="1"/>
  <c r="V68" i="1"/>
  <c r="V58" i="1"/>
  <c r="V42" i="1"/>
  <c r="V26" i="1"/>
  <c r="V10" i="1"/>
  <c r="V70" i="1"/>
  <c r="V37" i="1"/>
  <c r="V17" i="1"/>
  <c r="M147" i="1"/>
  <c r="V138" i="1"/>
  <c r="V137" i="1"/>
  <c r="V136" i="1"/>
  <c r="V127" i="1"/>
  <c r="V124" i="1"/>
  <c r="V120" i="1"/>
  <c r="V84" i="1"/>
  <c r="V87" i="1"/>
  <c r="V82" i="1"/>
  <c r="V116" i="1"/>
  <c r="V112" i="1"/>
  <c r="V108" i="1"/>
  <c r="V104" i="1"/>
  <c r="V100" i="1"/>
  <c r="V96" i="1"/>
  <c r="V92" i="1"/>
  <c r="V64" i="1"/>
  <c r="Q147" i="1"/>
  <c r="V59" i="1"/>
  <c r="V43" i="1"/>
  <c r="V27" i="1"/>
  <c r="V11" i="1"/>
  <c r="V8" i="1"/>
  <c r="G147" i="1"/>
  <c r="H73" i="1"/>
  <c r="V41" i="1"/>
  <c r="E147" i="1"/>
  <c r="V67" i="1"/>
  <c r="V46" i="1"/>
  <c r="V30" i="1"/>
  <c r="V14" i="1"/>
  <c r="V66" i="1"/>
  <c r="V33" i="1"/>
  <c r="U73" i="1"/>
  <c r="V3" i="1"/>
  <c r="N147" i="1" l="1"/>
  <c r="U147" i="1"/>
  <c r="V73" i="1"/>
  <c r="R147" i="1"/>
  <c r="P147" i="1"/>
  <c r="J147" i="1"/>
  <c r="F147" i="1"/>
  <c r="H147" i="1"/>
  <c r="L147" i="1"/>
  <c r="T147" i="1"/>
  <c r="V147" i="1" l="1"/>
</calcChain>
</file>

<file path=xl/sharedStrings.xml><?xml version="1.0" encoding="utf-8"?>
<sst xmlns="http://schemas.openxmlformats.org/spreadsheetml/2006/main" count="356" uniqueCount="214">
  <si>
    <t>2017-2018 Expenditures:
Object 800 - Other Objects</t>
  </si>
  <si>
    <t>Oct. 2017
Elementary
Secondary
Membership</t>
  </si>
  <si>
    <t>Object Code 800</t>
  </si>
  <si>
    <t>Per Pupil</t>
  </si>
  <si>
    <t>Object Code 810</t>
  </si>
  <si>
    <t>Object Code 820</t>
  </si>
  <si>
    <t>Object Code 831</t>
  </si>
  <si>
    <t>Object Code 832</t>
  </si>
  <si>
    <t>Object Code 835</t>
  </si>
  <si>
    <t>Object Code 890</t>
  </si>
  <si>
    <t>Object Code 895</t>
  </si>
  <si>
    <t>Total Other Objects Expenditures</t>
  </si>
  <si>
    <t>Debt Service &amp; Miscellaneous</t>
  </si>
  <si>
    <t>Dues &amp; Fees</t>
  </si>
  <si>
    <t>Judgments Against the LEA</t>
  </si>
  <si>
    <t>Redeption of Principal</t>
  </si>
  <si>
    <t>Interest</t>
  </si>
  <si>
    <t>Interset on Short-Term Debt</t>
  </si>
  <si>
    <t>Miscellaneous  Expenditures</t>
  </si>
  <si>
    <t>Miscellaneous Non-Public Expenditures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</si>
  <si>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</si>
  <si>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</si>
  <si>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</si>
  <si>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</si>
  <si>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</si>
  <si>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</si>
  <si>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</si>
  <si>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</si>
  <si>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</si>
  <si>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</si>
  <si>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</si>
  <si>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</si>
  <si>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</si>
  <si>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</si>
  <si>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</si>
  <si>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</si>
  <si>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</si>
  <si>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</si>
  <si>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</si>
  <si>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</si>
  <si>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</si>
  <si>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</si>
  <si>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</si>
  <si>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</si>
  <si>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</si>
  <si>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</si>
  <si>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 xml:space="preserve">Jefferson Davis Parish School Board </t>
  </si>
  <si>
    <t>Lafayette Parish School Board</t>
  </si>
  <si>
    <t xml:space="preserve">Lafourche Parish School Board 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</si>
  <si>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</si>
  <si>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</si>
  <si>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</si>
  <si>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</si>
  <si>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</si>
  <si>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</si>
  <si>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</si>
  <si>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</si>
  <si>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 xml:space="preserve">Plaquemines Parish School Board 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</si>
  <si>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</si>
  <si>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</si>
  <si>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</si>
  <si>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</si>
  <si>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</si>
  <si>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 xml:space="preserve">St. Bernard Parish School Board 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</si>
  <si>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</si>
  <si>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</si>
  <si>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</si>
  <si>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</si>
  <si>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</si>
  <si>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</si>
  <si>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</si>
  <si>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</si>
  <si>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 xml:space="preserve">Tangipahoa Parish School Board 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</si>
  <si>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</si>
  <si>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</si>
  <si>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</si>
  <si>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</si>
  <si>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</si>
  <si>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</si>
  <si>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</si>
  <si>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</si>
  <si>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</si>
  <si>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</si>
  <si>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</si>
  <si>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</si>
  <si>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</si>
  <si>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</si>
  <si>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</si>
  <si>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</si>
  <si>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(Type 5 Charter Schools)</t>
  </si>
  <si>
    <t xml:space="preserve"> Total City/Parish School Districts</t>
  </si>
  <si>
    <t>LSU Laboratory School</t>
  </si>
  <si>
    <t>Southern University Lab School</t>
  </si>
  <si>
    <t>A02</t>
  </si>
  <si>
    <t>Office of Juvenile Justice</t>
  </si>
  <si>
    <t>Total Lab and State Approved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</si>
  <si>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</si>
  <si>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</si>
  <si>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</si>
  <si>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</si>
  <si>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</si>
  <si>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</si>
  <si>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The MAX Charter School</t>
  </si>
  <si>
    <t>D'Arbonne Woods Charter School</t>
  </si>
  <si>
    <t>Madison Preparatory Academy</t>
  </si>
  <si>
    <t>International High School of New Orleans</t>
  </si>
  <si>
    <t>University View Academy, Inc.</t>
  </si>
  <si>
    <t>Lake Charles Charter Academy</t>
  </si>
  <si>
    <t>Lycee Francais de la Nouvelle-Orleans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</si>
  <si>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</si>
  <si>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</si>
  <si>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</si>
  <si>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</si>
  <si>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</si>
  <si>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</si>
  <si>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</si>
  <si>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</si>
  <si>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</si>
  <si>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W2A001</t>
  </si>
  <si>
    <t>Tallulah Charter School</t>
  </si>
  <si>
    <t>W2B001</t>
  </si>
  <si>
    <t>Willow Charter Academy</t>
  </si>
  <si>
    <t>W33001</t>
  </si>
  <si>
    <t>Lincoln Preparatory School</t>
  </si>
  <si>
    <t>W34001</t>
  </si>
  <si>
    <t>Laurel Oaks Charter School</t>
  </si>
  <si>
    <t>W35001</t>
  </si>
  <si>
    <t>Appex Collegiate Academy Charter School</t>
  </si>
  <si>
    <t>W36001</t>
  </si>
  <si>
    <t>Smothers Academy Preparatory School</t>
  </si>
  <si>
    <t>W37001</t>
  </si>
  <si>
    <t>Greater Grace Charter Academy Inc.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</si>
  <si>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</si>
  <si>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</si>
  <si>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</si>
  <si>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</si>
  <si>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</si>
  <si>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</si>
  <si>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</si>
  <si>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</si>
  <si>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</si>
  <si>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</si>
  <si>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</si>
  <si>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</si>
  <si>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</si>
  <si>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</si>
  <si>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</si>
  <si>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Elementary</t>
  </si>
  <si>
    <t>W9A001</t>
  </si>
  <si>
    <t>Vision Academy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</si>
  <si>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</si>
  <si>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</si>
  <si>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</si>
  <si>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</si>
  <si>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</si>
  <si>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</si>
  <si>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WAR001</t>
  </si>
  <si>
    <t>Tangi Academy</t>
  </si>
  <si>
    <t>WAU001</t>
  </si>
  <si>
    <t>GEO Prep Academy of Greater Baton Rouge</t>
  </si>
  <si>
    <t>WJ5001</t>
  </si>
  <si>
    <t>Collegiate Baton Rouge</t>
  </si>
  <si>
    <t>WZ8001</t>
  </si>
  <si>
    <t>GEO Prep Mid-City of Greater Baton Rouge</t>
  </si>
  <si>
    <t>Total Type 2 Charter Schools</t>
  </si>
  <si>
    <t>W12001</t>
  </si>
  <si>
    <t>Pierre A. Capdau Charter School at Avery Alexander</t>
  </si>
  <si>
    <t>W13001</t>
  </si>
  <si>
    <t>Lake Area New Tech Early College High School</t>
  </si>
  <si>
    <t>W31001</t>
  </si>
  <si>
    <t>Dr. Martin Luther King Charter School for Sci/Tech</t>
  </si>
  <si>
    <t>W5A001</t>
  </si>
  <si>
    <t>Mary D. Coghill Charter School</t>
  </si>
  <si>
    <t>W84001</t>
  </si>
  <si>
    <t>KIPP Renaissance High School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</si>
  <si>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</si>
  <si>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</si>
  <si>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</si>
  <si>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</si>
  <si>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</si>
  <si>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</si>
  <si>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</si>
  <si>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</si>
  <si>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</si>
  <si>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</si>
  <si>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</si>
  <si>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</si>
  <si>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</si>
  <si>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</si>
  <si>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</si>
  <si>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</si>
  <si>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</si>
  <si>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</si>
  <si>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</si>
  <si>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</si>
  <si>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</si>
  <si>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</si>
  <si>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</si>
  <si>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</si>
  <si>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</si>
  <si>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</si>
  <si>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</si>
  <si>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</si>
  <si>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</si>
  <si>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</si>
  <si>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</si>
  <si>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</si>
  <si>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</si>
  <si>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</si>
  <si>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Total Type 3B Charter Schools</t>
  </si>
  <si>
    <t>Total State</t>
  </si>
  <si>
    <t>*Excludes one-time hurricane and/or flood related expenditures</t>
  </si>
  <si>
    <t/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</si>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</sst>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000"/>
    <numFmt numFmtId="166" formatCode="&quot;$&quot;#,##0"/>
  </numFmts>
  <fonts count="10" x14ac:knownFonts="1">
    <font>
      <sz val="10"/>
      <name val="Arial"/>
    </font>
    <font>
      <b/>
      <sz val="16"/>
      <name val="Arial Narrow"/>
      <family val="2"/>
    </font>
    <font>
      <b/>
      <sz val="10"/>
      <name val="Arial Narrow"/>
      <family val="2"/>
    </font>
    <font>
      <b/>
      <sz val="10"/>
      <color indexed="20"/>
      <name val="Arial Narrow"/>
      <family val="2"/>
    </font>
    <font>
      <sz val="10"/>
      <color indexed="8"/>
      <name val="Arial"/>
      <family val="2"/>
    </font>
    <font>
      <sz val="10.5"/>
      <color indexed="8"/>
      <name val="Arial Narrow"/>
      <family val="2"/>
    </font>
    <font>
      <sz val="12"/>
      <color indexed="8"/>
      <name val="Arial Narrow"/>
      <family val="2"/>
    </font>
    <font>
      <sz val="10.5"/>
      <name val="Arial Narrow"/>
      <family val="2"/>
    </font>
    <font>
      <sz val="12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5" fontId="5" fillId="0" borderId="8" xfId="1" applyNumberFormat="1" applyFont="1" applyFill="1" applyBorder="1" applyAlignment="1">
      <alignment horizontal="center" vertical="center" wrapText="1"/>
    </xf>
    <xf numFmtId="165" fontId="6" fillId="0" borderId="9" xfId="1" applyNumberFormat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vertical="center"/>
    </xf>
    <xf numFmtId="38" fontId="5" fillId="0" borderId="8" xfId="1" applyNumberFormat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 wrapText="1"/>
    </xf>
    <xf numFmtId="166" fontId="5" fillId="4" borderId="8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165" fontId="5" fillId="0" borderId="11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horizontal="right" vertical="center" wrapText="1"/>
    </xf>
    <xf numFmtId="166" fontId="5" fillId="4" borderId="11" xfId="1" applyNumberFormat="1" applyFont="1" applyFill="1" applyBorder="1" applyAlignment="1">
      <alignment horizontal="right" vertical="center" wrapText="1"/>
    </xf>
    <xf numFmtId="165" fontId="5" fillId="0" borderId="14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left" vertical="center"/>
    </xf>
    <xf numFmtId="38" fontId="5" fillId="0" borderId="14" xfId="1" applyNumberFormat="1" applyFont="1" applyFill="1" applyBorder="1" applyAlignment="1">
      <alignment horizontal="center" vertical="center" wrapText="1"/>
    </xf>
    <xf numFmtId="166" fontId="5" fillId="0" borderId="14" xfId="1" applyNumberFormat="1" applyFont="1" applyFill="1" applyBorder="1" applyAlignment="1">
      <alignment horizontal="right" vertical="center" wrapText="1"/>
    </xf>
    <xf numFmtId="166" fontId="5" fillId="4" borderId="14" xfId="1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8" fontId="9" fillId="0" borderId="17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vertical="center"/>
    </xf>
    <xf numFmtId="166" fontId="9" fillId="4" borderId="17" xfId="0" applyNumberFormat="1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38" fontId="7" fillId="5" borderId="6" xfId="0" applyNumberFormat="1" applyFont="1" applyFill="1" applyBorder="1" applyAlignment="1">
      <alignment horizontal="center" vertical="center"/>
    </xf>
    <xf numFmtId="0" fontId="7" fillId="5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0" xfId="0" applyNumberFormat="1" applyFont="1" applyBorder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38" fontId="2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abSelected="1" view="pageBreakPreview" zoomScaleNormal="100" zoomScaleSheetLayoutView="100" workbookViewId="0">
      <pane xSplit="3" ySplit="2" topLeftCell="D3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5.75" x14ac:dyDescent="0.2"/>
  <cols>
    <col min="1" max="1" width="7.85546875" style="10" customWidth="1"/>
    <col min="2" max="2" width="1.7109375" style="39" customWidth="1"/>
    <col min="3" max="3" width="38.5703125" style="10" bestFit="1" customWidth="1"/>
    <col min="4" max="4" width="12" style="37" customWidth="1"/>
    <col min="5" max="5" width="14.140625" style="10" customWidth="1"/>
    <col min="6" max="6" width="9.5703125" style="10" customWidth="1"/>
    <col min="7" max="7" width="14.140625" style="10" customWidth="1"/>
    <col min="8" max="8" width="9.5703125" style="10" customWidth="1"/>
    <col min="9" max="9" width="14.140625" style="10" customWidth="1"/>
    <col min="10" max="10" width="9.5703125" style="10" customWidth="1"/>
    <col min="11" max="11" width="14.140625" style="10" customWidth="1"/>
    <col min="12" max="12" width="9.5703125" style="10" customWidth="1"/>
    <col min="13" max="13" width="14.140625" style="10" customWidth="1"/>
    <col min="14" max="14" width="9.5703125" style="10" customWidth="1"/>
    <col min="15" max="15" width="14.140625" style="10" customWidth="1"/>
    <col min="16" max="16" width="9.5703125" style="10" customWidth="1"/>
    <col min="17" max="17" width="14.140625" style="10" customWidth="1"/>
    <col min="18" max="18" width="9.5703125" style="10" customWidth="1"/>
    <col min="19" max="19" width="14.140625" style="10" customWidth="1"/>
    <col min="20" max="20" width="9.5703125" style="10" customWidth="1"/>
    <col min="21" max="21" width="14.28515625" style="10" customWidth="1"/>
    <col min="22" max="22" width="9.5703125" style="10" customWidth="1"/>
    <col min="23" max="16384" width="9.140625" style="10"/>
  </cols>
  <sheetData>
    <row r="1" spans="1:22" s="2" customFormat="1" ht="24.75" customHeight="1" x14ac:dyDescent="0.2">
      <c r="A1" s="42" t="s">
        <v>0</v>
      </c>
      <c r="B1" s="43"/>
      <c r="C1" s="44"/>
      <c r="D1" s="48" t="s">
        <v>1</v>
      </c>
      <c r="E1" s="1" t="s">
        <v>2</v>
      </c>
      <c r="F1" s="40" t="s">
        <v>3</v>
      </c>
      <c r="G1" s="1" t="s">
        <v>4</v>
      </c>
      <c r="H1" s="40" t="s">
        <v>3</v>
      </c>
      <c r="I1" s="1" t="s">
        <v>5</v>
      </c>
      <c r="J1" s="40" t="s">
        <v>3</v>
      </c>
      <c r="K1" s="1" t="s">
        <v>6</v>
      </c>
      <c r="L1" s="40" t="s">
        <v>3</v>
      </c>
      <c r="M1" s="1" t="s">
        <v>7</v>
      </c>
      <c r="N1" s="40" t="s">
        <v>3</v>
      </c>
      <c r="O1" s="1" t="s">
        <v>8</v>
      </c>
      <c r="P1" s="40" t="s">
        <v>3</v>
      </c>
      <c r="Q1" s="1" t="s">
        <v>9</v>
      </c>
      <c r="R1" s="40" t="s">
        <v>3</v>
      </c>
      <c r="S1" s="1" t="s">
        <v>10</v>
      </c>
      <c r="T1" s="40" t="s">
        <v>3</v>
      </c>
      <c r="U1" s="41" t="s">
        <v>11</v>
      </c>
      <c r="V1" s="40" t="s">
        <v>3</v>
      </c>
    </row>
    <row r="2" spans="1:22" s="2" customFormat="1" ht="83.25" customHeight="1" x14ac:dyDescent="0.2">
      <c r="A2" s="45"/>
      <c r="B2" s="46"/>
      <c r="C2" s="47"/>
      <c r="D2" s="48"/>
      <c r="E2" s="3" t="s">
        <v>12</v>
      </c>
      <c r="F2" s="40"/>
      <c r="G2" s="3" t="s">
        <v>13</v>
      </c>
      <c r="H2" s="40"/>
      <c r="I2" s="3" t="s">
        <v>14</v>
      </c>
      <c r="J2" s="40"/>
      <c r="K2" s="3" t="s">
        <v>15</v>
      </c>
      <c r="L2" s="40"/>
      <c r="M2" s="3" t="s">
        <v>16</v>
      </c>
      <c r="N2" s="40"/>
      <c r="O2" s="3" t="s">
        <v>17</v>
      </c>
      <c r="P2" s="40"/>
      <c r="Q2" s="3" t="s">
        <v>18</v>
      </c>
      <c r="R2" s="40"/>
      <c r="S2" s="3" t="s">
        <v>19</v>
      </c>
      <c r="T2" s="40"/>
      <c r="U2" s="41" t="s">
        <v>11</v>
      </c>
      <c r="V2" s="40"/>
    </row>
    <row r="3" spans="1:22" ht="16.5" customHeight="1" x14ac:dyDescent="0.2">
      <c r="A3" s="4">
        <v>1</v>
      </c>
      <c r="B3" s="5" t="s">
        <v>212</v>
      </c>
      <c r="C3" s="6" t="s">
        <v>20</v>
      </c>
      <c r="D3" s="7">
        <v>9834</v>
      </c>
      <c r="E3" s="8">
        <v>158463</v>
      </c>
      <c r="F3" s="8">
        <f>IFERROR(E3/$D3,0)</f>
        <v>16.11378889566809</v>
      </c>
      <c r="G3" s="8">
        <v>10147</v>
      </c>
      <c r="H3" s="8">
        <f>IFERROR(G3/$D3,0)</f>
        <v>1.031828350620297</v>
      </c>
      <c r="I3" s="8">
        <v>4000</v>
      </c>
      <c r="J3" s="8">
        <f>IFERROR(I3/$D3,0)</f>
        <v>0.40675208460443357</v>
      </c>
      <c r="K3" s="8">
        <v>908594</v>
      </c>
      <c r="L3" s="8">
        <f>IFERROR(K3/$D3,0)</f>
        <v>92.393125889770189</v>
      </c>
      <c r="M3" s="8">
        <v>115890</v>
      </c>
      <c r="N3" s="8">
        <f>IFERROR(M3/$D3,0)</f>
        <v>11.784624771201953</v>
      </c>
      <c r="O3" s="8">
        <v>0</v>
      </c>
      <c r="P3" s="8">
        <f>IFERROR(O3/$D3,0)</f>
        <v>0</v>
      </c>
      <c r="Q3" s="8">
        <v>681038</v>
      </c>
      <c r="R3" s="8">
        <f>IFERROR(Q3/$D3,0)</f>
        <v>69.253406548708568</v>
      </c>
      <c r="S3" s="8">
        <v>16201</v>
      </c>
      <c r="T3" s="8">
        <f>IFERROR(S3/$D3,0)</f>
        <v>1.6474476306691073</v>
      </c>
      <c r="U3" s="9">
        <f>SUM(E3,G3,I3,K3,M3,O3,Q3,S3)</f>
        <v>1894333</v>
      </c>
      <c r="V3" s="8">
        <f>IFERROR(U3/$D3,0)</f>
        <v>192.63097417124263</v>
      </c>
    </row>
    <row r="4" spans="1:22" ht="16.5" customHeight="1" x14ac:dyDescent="0.2">
      <c r="A4" s="11">
        <v>2</v>
      </c>
      <c r="B4" s="12" t="s">
        <v>212</v>
      </c>
      <c r="C4" s="13" t="s">
        <v>21</v>
      </c>
      <c r="D4" s="14">
        <v>4316</v>
      </c>
      <c r="E4" s="15">
        <v>108380</v>
      </c>
      <c r="F4" s="15">
        <f t="shared" ref="F4:F67" si="0">IFERROR(E4/$D4,0)</f>
        <v>25.111214087117702</v>
      </c>
      <c r="G4" s="15">
        <v>7978</v>
      </c>
      <c r="H4" s="15">
        <f t="shared" ref="H4:H67" si="1">IFERROR(G4/$D4,0)</f>
        <v>1.8484708063021316</v>
      </c>
      <c r="I4" s="15">
        <v>8123</v>
      </c>
      <c r="J4" s="15">
        <f t="shared" ref="J4:J67" si="2">IFERROR(I4/$D4,0)</f>
        <v>1.8820667284522705</v>
      </c>
      <c r="K4" s="15">
        <v>1270000</v>
      </c>
      <c r="L4" s="15">
        <f t="shared" ref="L4:L67" si="3">IFERROR(K4/$D4,0)</f>
        <v>294.25393883225206</v>
      </c>
      <c r="M4" s="15">
        <v>518856</v>
      </c>
      <c r="N4" s="15">
        <f t="shared" ref="N4:N67" si="4">IFERROR(M4/$D4,0)</f>
        <v>120.21686746987952</v>
      </c>
      <c r="O4" s="15">
        <v>0</v>
      </c>
      <c r="P4" s="15">
        <f t="shared" ref="P4:P67" si="5">IFERROR(O4/$D4,0)</f>
        <v>0</v>
      </c>
      <c r="Q4" s="15">
        <v>0</v>
      </c>
      <c r="R4" s="15">
        <f t="shared" ref="R4:R67" si="6">IFERROR(Q4/$D4,0)</f>
        <v>0</v>
      </c>
      <c r="S4" s="15">
        <v>6560</v>
      </c>
      <c r="T4" s="15">
        <f t="shared" ref="T4:T67" si="7">IFERROR(S4/$D4,0)</f>
        <v>1.5199258572752548</v>
      </c>
      <c r="U4" s="16">
        <f t="shared" ref="U4:U67" si="8">SUM(E4,G4,I4,K4,M4,O4,Q4,S4)</f>
        <v>1919897</v>
      </c>
      <c r="V4" s="15">
        <f t="shared" ref="V4:V67" si="9">IFERROR(U4/$D4,0)</f>
        <v>444.83248378127894</v>
      </c>
    </row>
    <row r="5" spans="1:22" ht="16.5" customHeight="1" x14ac:dyDescent="0.2">
      <c r="A5" s="11">
        <v>3</v>
      </c>
      <c r="B5" s="12" t="s">
        <v>212</v>
      </c>
      <c r="C5" s="13" t="s">
        <v>22</v>
      </c>
      <c r="D5" s="14">
        <v>22331</v>
      </c>
      <c r="E5" s="15">
        <v>505083</v>
      </c>
      <c r="F5" s="15">
        <f t="shared" si="0"/>
        <v>22.618019793112712</v>
      </c>
      <c r="G5" s="15">
        <v>51272</v>
      </c>
      <c r="H5" s="15">
        <f t="shared" si="1"/>
        <v>2.2960010747391517</v>
      </c>
      <c r="I5" s="15">
        <v>0</v>
      </c>
      <c r="J5" s="15">
        <f t="shared" si="2"/>
        <v>0</v>
      </c>
      <c r="K5" s="15">
        <v>10176372</v>
      </c>
      <c r="L5" s="15">
        <f t="shared" si="3"/>
        <v>455.70605884196857</v>
      </c>
      <c r="M5" s="15">
        <v>4823706</v>
      </c>
      <c r="N5" s="15">
        <f t="shared" si="4"/>
        <v>216.00940396757869</v>
      </c>
      <c r="O5" s="15">
        <v>0</v>
      </c>
      <c r="P5" s="15">
        <f t="shared" si="5"/>
        <v>0</v>
      </c>
      <c r="Q5" s="15">
        <v>3200000</v>
      </c>
      <c r="R5" s="15">
        <f t="shared" si="6"/>
        <v>143.29855358022479</v>
      </c>
      <c r="S5" s="15">
        <v>56062</v>
      </c>
      <c r="T5" s="15">
        <f t="shared" si="7"/>
        <v>2.5105010971295507</v>
      </c>
      <c r="U5" s="16">
        <f t="shared" si="8"/>
        <v>18812495</v>
      </c>
      <c r="V5" s="15">
        <f t="shared" si="9"/>
        <v>842.43853835475352</v>
      </c>
    </row>
    <row r="6" spans="1:22" ht="16.5" customHeight="1" x14ac:dyDescent="0.2">
      <c r="A6" s="11">
        <v>4</v>
      </c>
      <c r="B6" s="12" t="s">
        <v>212</v>
      </c>
      <c r="C6" s="13" t="s">
        <v>23</v>
      </c>
      <c r="D6" s="14">
        <v>3469</v>
      </c>
      <c r="E6" s="15">
        <v>70010</v>
      </c>
      <c r="F6" s="15">
        <f t="shared" si="0"/>
        <v>20.181608532718364</v>
      </c>
      <c r="G6" s="15">
        <v>21428</v>
      </c>
      <c r="H6" s="15">
        <f t="shared" si="1"/>
        <v>6.1769962525223407</v>
      </c>
      <c r="I6" s="15">
        <v>0</v>
      </c>
      <c r="J6" s="15">
        <f t="shared" si="2"/>
        <v>0</v>
      </c>
      <c r="K6" s="15">
        <v>643524</v>
      </c>
      <c r="L6" s="15">
        <f t="shared" si="3"/>
        <v>185.50706255405015</v>
      </c>
      <c r="M6" s="15">
        <v>708954</v>
      </c>
      <c r="N6" s="15">
        <f t="shared" si="4"/>
        <v>204.36840588065726</v>
      </c>
      <c r="O6" s="15">
        <v>0</v>
      </c>
      <c r="P6" s="15">
        <f t="shared" si="5"/>
        <v>0</v>
      </c>
      <c r="Q6" s="15">
        <v>0</v>
      </c>
      <c r="R6" s="15">
        <f t="shared" si="6"/>
        <v>0</v>
      </c>
      <c r="S6" s="15">
        <v>7252</v>
      </c>
      <c r="T6" s="15">
        <f t="shared" si="7"/>
        <v>2.09051599884693</v>
      </c>
      <c r="U6" s="16">
        <f t="shared" si="8"/>
        <v>1451168</v>
      </c>
      <c r="V6" s="15">
        <f t="shared" si="9"/>
        <v>418.32458921879504</v>
      </c>
    </row>
    <row r="7" spans="1:22" ht="16.5" customHeight="1" x14ac:dyDescent="0.2">
      <c r="A7" s="17">
        <v>5</v>
      </c>
      <c r="B7" s="18" t="s">
        <v>212</v>
      </c>
      <c r="C7" s="19" t="s">
        <v>24</v>
      </c>
      <c r="D7" s="20">
        <v>5356</v>
      </c>
      <c r="E7" s="21">
        <v>16642</v>
      </c>
      <c r="F7" s="21">
        <f t="shared" si="0"/>
        <v>3.1071695294996267</v>
      </c>
      <c r="G7" s="21">
        <v>0</v>
      </c>
      <c r="H7" s="21">
        <f t="shared" si="1"/>
        <v>0</v>
      </c>
      <c r="I7" s="21">
        <v>0</v>
      </c>
      <c r="J7" s="21">
        <f t="shared" si="2"/>
        <v>0</v>
      </c>
      <c r="K7" s="21">
        <v>726210</v>
      </c>
      <c r="L7" s="21">
        <f t="shared" si="3"/>
        <v>135.58812546676626</v>
      </c>
      <c r="M7" s="21">
        <v>19391</v>
      </c>
      <c r="N7" s="21">
        <f t="shared" si="4"/>
        <v>3.6204256908140402</v>
      </c>
      <c r="O7" s="21">
        <v>0</v>
      </c>
      <c r="P7" s="21">
        <f t="shared" si="5"/>
        <v>0</v>
      </c>
      <c r="Q7" s="21">
        <v>0</v>
      </c>
      <c r="R7" s="21">
        <f t="shared" si="6"/>
        <v>0</v>
      </c>
      <c r="S7" s="21">
        <v>13474</v>
      </c>
      <c r="T7" s="21">
        <f t="shared" si="7"/>
        <v>2.5156833457804333</v>
      </c>
      <c r="U7" s="22">
        <f t="shared" si="8"/>
        <v>775717</v>
      </c>
      <c r="V7" s="21">
        <f t="shared" si="9"/>
        <v>144.83140403286035</v>
      </c>
    </row>
    <row r="8" spans="1:22" ht="16.5" customHeight="1" x14ac:dyDescent="0.2">
      <c r="A8" s="4">
        <v>6</v>
      </c>
      <c r="B8" s="5" t="s">
        <v>212</v>
      </c>
      <c r="C8" s="6" t="s">
        <v>25</v>
      </c>
      <c r="D8" s="7">
        <v>5971</v>
      </c>
      <c r="E8" s="8">
        <v>36506</v>
      </c>
      <c r="F8" s="8">
        <f t="shared" si="0"/>
        <v>6.113883771562552</v>
      </c>
      <c r="G8" s="8">
        <v>15695</v>
      </c>
      <c r="H8" s="8">
        <f t="shared" si="1"/>
        <v>2.6285379333444983</v>
      </c>
      <c r="I8" s="8">
        <v>0</v>
      </c>
      <c r="J8" s="8">
        <f t="shared" si="2"/>
        <v>0</v>
      </c>
      <c r="K8" s="8">
        <v>3762441</v>
      </c>
      <c r="L8" s="8">
        <f t="shared" si="3"/>
        <v>630.11907553173671</v>
      </c>
      <c r="M8" s="8">
        <v>1022939</v>
      </c>
      <c r="N8" s="8">
        <f t="shared" si="4"/>
        <v>171.31786970356725</v>
      </c>
      <c r="O8" s="8">
        <v>0</v>
      </c>
      <c r="P8" s="8">
        <f t="shared" si="5"/>
        <v>0</v>
      </c>
      <c r="Q8" s="8">
        <v>0</v>
      </c>
      <c r="R8" s="8">
        <f t="shared" si="6"/>
        <v>0</v>
      </c>
      <c r="S8" s="8">
        <v>478</v>
      </c>
      <c r="T8" s="8">
        <f t="shared" si="7"/>
        <v>8.0053592363088261E-2</v>
      </c>
      <c r="U8" s="9">
        <f t="shared" si="8"/>
        <v>4838059</v>
      </c>
      <c r="V8" s="8">
        <f t="shared" si="9"/>
        <v>810.25942053257415</v>
      </c>
    </row>
    <row r="9" spans="1:22" ht="16.5" customHeight="1" x14ac:dyDescent="0.2">
      <c r="A9" s="11">
        <v>7</v>
      </c>
      <c r="B9" s="12" t="s">
        <v>212</v>
      </c>
      <c r="C9" s="13" t="s">
        <v>26</v>
      </c>
      <c r="D9" s="14">
        <v>2250</v>
      </c>
      <c r="E9" s="15">
        <v>33964</v>
      </c>
      <c r="F9" s="15">
        <f t="shared" si="0"/>
        <v>15.095111111111111</v>
      </c>
      <c r="G9" s="15">
        <v>6755</v>
      </c>
      <c r="H9" s="15">
        <f t="shared" si="1"/>
        <v>3.0022222222222221</v>
      </c>
      <c r="I9" s="15">
        <v>0</v>
      </c>
      <c r="J9" s="15">
        <f t="shared" si="2"/>
        <v>0</v>
      </c>
      <c r="K9" s="15">
        <v>1290465</v>
      </c>
      <c r="L9" s="15">
        <f t="shared" si="3"/>
        <v>573.54</v>
      </c>
      <c r="M9" s="15">
        <v>244596</v>
      </c>
      <c r="N9" s="15">
        <f t="shared" si="4"/>
        <v>108.70933333333333</v>
      </c>
      <c r="O9" s="15">
        <v>0</v>
      </c>
      <c r="P9" s="15">
        <f t="shared" si="5"/>
        <v>0</v>
      </c>
      <c r="Q9" s="15">
        <v>0</v>
      </c>
      <c r="R9" s="15">
        <f t="shared" si="6"/>
        <v>0</v>
      </c>
      <c r="S9" s="15">
        <v>84</v>
      </c>
      <c r="T9" s="15">
        <f t="shared" si="7"/>
        <v>3.7333333333333336E-2</v>
      </c>
      <c r="U9" s="16">
        <f t="shared" si="8"/>
        <v>1575864</v>
      </c>
      <c r="V9" s="15">
        <f t="shared" si="9"/>
        <v>700.38400000000001</v>
      </c>
    </row>
    <row r="10" spans="1:22" ht="16.5" customHeight="1" x14ac:dyDescent="0.2">
      <c r="A10" s="11">
        <v>8</v>
      </c>
      <c r="B10" s="12" t="s">
        <v>212</v>
      </c>
      <c r="C10" s="13" t="s">
        <v>27</v>
      </c>
      <c r="D10" s="14">
        <v>22529</v>
      </c>
      <c r="E10" s="15">
        <v>105418</v>
      </c>
      <c r="F10" s="15">
        <f t="shared" si="0"/>
        <v>4.6792134582094187</v>
      </c>
      <c r="G10" s="15">
        <v>31500</v>
      </c>
      <c r="H10" s="15">
        <f t="shared" si="1"/>
        <v>1.3981978782902038</v>
      </c>
      <c r="I10" s="15">
        <v>0</v>
      </c>
      <c r="J10" s="15">
        <f t="shared" si="2"/>
        <v>0</v>
      </c>
      <c r="K10" s="15">
        <v>7424400</v>
      </c>
      <c r="L10" s="15">
        <f t="shared" si="3"/>
        <v>329.54858182786631</v>
      </c>
      <c r="M10" s="15">
        <v>5920905</v>
      </c>
      <c r="N10" s="15">
        <f t="shared" si="4"/>
        <v>262.8125970970749</v>
      </c>
      <c r="O10" s="15">
        <v>0</v>
      </c>
      <c r="P10" s="15">
        <f t="shared" si="5"/>
        <v>0</v>
      </c>
      <c r="Q10" s="15">
        <v>0</v>
      </c>
      <c r="R10" s="15">
        <f t="shared" si="6"/>
        <v>0</v>
      </c>
      <c r="S10" s="15">
        <v>375</v>
      </c>
      <c r="T10" s="15">
        <f t="shared" si="7"/>
        <v>1.6645212836788138E-2</v>
      </c>
      <c r="U10" s="16">
        <f t="shared" si="8"/>
        <v>13482598</v>
      </c>
      <c r="V10" s="15">
        <f t="shared" si="9"/>
        <v>598.45523547427763</v>
      </c>
    </row>
    <row r="11" spans="1:22" ht="16.5" customHeight="1" x14ac:dyDescent="0.2">
      <c r="A11" s="11">
        <v>9</v>
      </c>
      <c r="B11" s="12" t="s">
        <v>212</v>
      </c>
      <c r="C11" s="13" t="s">
        <v>28</v>
      </c>
      <c r="D11" s="14">
        <v>39326</v>
      </c>
      <c r="E11" s="15">
        <v>285253</v>
      </c>
      <c r="F11" s="15">
        <f t="shared" si="0"/>
        <v>7.2535472715251998</v>
      </c>
      <c r="G11" s="15">
        <v>279321</v>
      </c>
      <c r="H11" s="15">
        <f t="shared" si="1"/>
        <v>7.1027055891776429</v>
      </c>
      <c r="I11" s="15">
        <v>0</v>
      </c>
      <c r="J11" s="15">
        <f t="shared" si="2"/>
        <v>0</v>
      </c>
      <c r="K11" s="15">
        <v>9992414</v>
      </c>
      <c r="L11" s="15">
        <f t="shared" si="3"/>
        <v>254.09179677567005</v>
      </c>
      <c r="M11" s="15">
        <v>5684960</v>
      </c>
      <c r="N11" s="15">
        <f t="shared" si="4"/>
        <v>144.55983318923867</v>
      </c>
      <c r="O11" s="15">
        <v>68529</v>
      </c>
      <c r="P11" s="15">
        <f t="shared" si="5"/>
        <v>1.7425876010781671</v>
      </c>
      <c r="Q11" s="15">
        <v>0</v>
      </c>
      <c r="R11" s="15">
        <f t="shared" si="6"/>
        <v>0</v>
      </c>
      <c r="S11" s="15">
        <v>92214</v>
      </c>
      <c r="T11" s="15">
        <f t="shared" si="7"/>
        <v>2.3448609062706605</v>
      </c>
      <c r="U11" s="16">
        <f t="shared" si="8"/>
        <v>16402691</v>
      </c>
      <c r="V11" s="15">
        <f t="shared" si="9"/>
        <v>417.09533133296037</v>
      </c>
    </row>
    <row r="12" spans="1:22" ht="16.5" customHeight="1" x14ac:dyDescent="0.2">
      <c r="A12" s="17">
        <v>10</v>
      </c>
      <c r="B12" s="18" t="s">
        <v>212</v>
      </c>
      <c r="C12" s="19" t="s">
        <v>29</v>
      </c>
      <c r="D12" s="20">
        <v>32781</v>
      </c>
      <c r="E12" s="21">
        <v>1045997</v>
      </c>
      <c r="F12" s="21">
        <f t="shared" si="0"/>
        <v>31.908636100179983</v>
      </c>
      <c r="G12" s="21">
        <v>24319</v>
      </c>
      <c r="H12" s="21">
        <f t="shared" si="1"/>
        <v>0.74186266434825054</v>
      </c>
      <c r="I12" s="21">
        <v>0</v>
      </c>
      <c r="J12" s="21">
        <f t="shared" si="2"/>
        <v>0</v>
      </c>
      <c r="K12" s="21">
        <v>19416470</v>
      </c>
      <c r="L12" s="21">
        <f t="shared" si="3"/>
        <v>592.30865440346543</v>
      </c>
      <c r="M12" s="21">
        <v>5718621</v>
      </c>
      <c r="N12" s="21">
        <f t="shared" si="4"/>
        <v>174.44925414111833</v>
      </c>
      <c r="O12" s="21">
        <v>0</v>
      </c>
      <c r="P12" s="21">
        <f t="shared" si="5"/>
        <v>0</v>
      </c>
      <c r="Q12" s="21">
        <v>0</v>
      </c>
      <c r="R12" s="21">
        <f t="shared" si="6"/>
        <v>0</v>
      </c>
      <c r="S12" s="21">
        <v>147795</v>
      </c>
      <c r="T12" s="21">
        <f t="shared" si="7"/>
        <v>4.5085567859430764</v>
      </c>
      <c r="U12" s="22">
        <f t="shared" si="8"/>
        <v>26353202</v>
      </c>
      <c r="V12" s="21">
        <f t="shared" si="9"/>
        <v>803.91696409505505</v>
      </c>
    </row>
    <row r="13" spans="1:22" ht="16.5" customHeight="1" x14ac:dyDescent="0.2">
      <c r="A13" s="4">
        <v>11</v>
      </c>
      <c r="B13" s="5" t="s">
        <v>212</v>
      </c>
      <c r="C13" s="6" t="s">
        <v>30</v>
      </c>
      <c r="D13" s="7">
        <v>1689</v>
      </c>
      <c r="E13" s="8">
        <v>103508</v>
      </c>
      <c r="F13" s="8">
        <f t="shared" si="0"/>
        <v>61.283599763173477</v>
      </c>
      <c r="G13" s="8">
        <v>15174</v>
      </c>
      <c r="H13" s="8">
        <f t="shared" si="1"/>
        <v>8.984014209591475</v>
      </c>
      <c r="I13" s="8">
        <v>0</v>
      </c>
      <c r="J13" s="8">
        <f t="shared" si="2"/>
        <v>0</v>
      </c>
      <c r="K13" s="8">
        <v>715000</v>
      </c>
      <c r="L13" s="8">
        <f t="shared" si="3"/>
        <v>423.32741267021908</v>
      </c>
      <c r="M13" s="8">
        <v>248194</v>
      </c>
      <c r="N13" s="8">
        <f t="shared" si="4"/>
        <v>146.94730609828301</v>
      </c>
      <c r="O13" s="8">
        <v>0</v>
      </c>
      <c r="P13" s="8">
        <f t="shared" si="5"/>
        <v>0</v>
      </c>
      <c r="Q13" s="8">
        <v>0</v>
      </c>
      <c r="R13" s="8">
        <f t="shared" si="6"/>
        <v>0</v>
      </c>
      <c r="S13" s="8">
        <v>2684</v>
      </c>
      <c r="T13" s="8">
        <f t="shared" si="7"/>
        <v>1.5891059798697453</v>
      </c>
      <c r="U13" s="9">
        <f t="shared" si="8"/>
        <v>1084560</v>
      </c>
      <c r="V13" s="8">
        <f t="shared" si="9"/>
        <v>642.13143872113676</v>
      </c>
    </row>
    <row r="14" spans="1:22" ht="16.5" customHeight="1" x14ac:dyDescent="0.2">
      <c r="A14" s="11">
        <v>12</v>
      </c>
      <c r="B14" s="12" t="s">
        <v>212</v>
      </c>
      <c r="C14" s="13" t="s">
        <v>31</v>
      </c>
      <c r="D14" s="14">
        <v>1356</v>
      </c>
      <c r="E14" s="15">
        <v>40627</v>
      </c>
      <c r="F14" s="15">
        <f t="shared" si="0"/>
        <v>29.960914454277287</v>
      </c>
      <c r="G14" s="15">
        <v>11524</v>
      </c>
      <c r="H14" s="15">
        <f t="shared" si="1"/>
        <v>8.4985250737463129</v>
      </c>
      <c r="I14" s="15">
        <v>0</v>
      </c>
      <c r="J14" s="15">
        <f t="shared" si="2"/>
        <v>0</v>
      </c>
      <c r="K14" s="15">
        <v>0</v>
      </c>
      <c r="L14" s="15">
        <f t="shared" si="3"/>
        <v>0</v>
      </c>
      <c r="M14" s="15">
        <v>0</v>
      </c>
      <c r="N14" s="15">
        <f t="shared" si="4"/>
        <v>0</v>
      </c>
      <c r="O14" s="15">
        <v>0</v>
      </c>
      <c r="P14" s="15">
        <f t="shared" si="5"/>
        <v>0</v>
      </c>
      <c r="Q14" s="15">
        <v>0</v>
      </c>
      <c r="R14" s="15">
        <f t="shared" si="6"/>
        <v>0</v>
      </c>
      <c r="S14" s="15">
        <v>0</v>
      </c>
      <c r="T14" s="15">
        <f t="shared" si="7"/>
        <v>0</v>
      </c>
      <c r="U14" s="16">
        <f t="shared" si="8"/>
        <v>52151</v>
      </c>
      <c r="V14" s="15">
        <f t="shared" si="9"/>
        <v>38.459439528023601</v>
      </c>
    </row>
    <row r="15" spans="1:22" ht="16.5" customHeight="1" x14ac:dyDescent="0.2">
      <c r="A15" s="11">
        <v>13</v>
      </c>
      <c r="B15" s="12" t="s">
        <v>212</v>
      </c>
      <c r="C15" s="13" t="s">
        <v>32</v>
      </c>
      <c r="D15" s="14">
        <v>1269</v>
      </c>
      <c r="E15" s="15">
        <v>10521</v>
      </c>
      <c r="F15" s="15">
        <f t="shared" si="0"/>
        <v>8.2907801418439711</v>
      </c>
      <c r="G15" s="15">
        <v>5832</v>
      </c>
      <c r="H15" s="15">
        <f t="shared" si="1"/>
        <v>4.5957446808510642</v>
      </c>
      <c r="I15" s="15">
        <v>0</v>
      </c>
      <c r="J15" s="15">
        <f t="shared" si="2"/>
        <v>0</v>
      </c>
      <c r="K15" s="15">
        <v>30000</v>
      </c>
      <c r="L15" s="15">
        <f t="shared" si="3"/>
        <v>23.640661938534279</v>
      </c>
      <c r="M15" s="15">
        <v>27030</v>
      </c>
      <c r="N15" s="15">
        <f t="shared" si="4"/>
        <v>21.300236406619387</v>
      </c>
      <c r="O15" s="15">
        <v>0</v>
      </c>
      <c r="P15" s="15">
        <f t="shared" si="5"/>
        <v>0</v>
      </c>
      <c r="Q15" s="15">
        <v>0</v>
      </c>
      <c r="R15" s="15">
        <f t="shared" si="6"/>
        <v>0</v>
      </c>
      <c r="S15" s="15">
        <v>0</v>
      </c>
      <c r="T15" s="15">
        <f t="shared" si="7"/>
        <v>0</v>
      </c>
      <c r="U15" s="16">
        <f t="shared" si="8"/>
        <v>73383</v>
      </c>
      <c r="V15" s="15">
        <f t="shared" si="9"/>
        <v>57.8274231678487</v>
      </c>
    </row>
    <row r="16" spans="1:22" ht="16.5" customHeight="1" x14ac:dyDescent="0.2">
      <c r="A16" s="11">
        <v>14</v>
      </c>
      <c r="B16" s="12" t="s">
        <v>212</v>
      </c>
      <c r="C16" s="13" t="s">
        <v>33</v>
      </c>
      <c r="D16" s="14">
        <v>1712</v>
      </c>
      <c r="E16" s="15">
        <v>27605</v>
      </c>
      <c r="F16" s="15">
        <f t="shared" si="0"/>
        <v>16.124415887850468</v>
      </c>
      <c r="G16" s="15">
        <v>3999</v>
      </c>
      <c r="H16" s="15">
        <f t="shared" si="1"/>
        <v>2.3358644859813085</v>
      </c>
      <c r="I16" s="15">
        <v>6948</v>
      </c>
      <c r="J16" s="15">
        <f t="shared" si="2"/>
        <v>4.0584112149532707</v>
      </c>
      <c r="K16" s="15">
        <v>675000</v>
      </c>
      <c r="L16" s="15">
        <f t="shared" si="3"/>
        <v>394.27570093457945</v>
      </c>
      <c r="M16" s="15">
        <v>77136</v>
      </c>
      <c r="N16" s="15">
        <f t="shared" si="4"/>
        <v>45.056074766355138</v>
      </c>
      <c r="O16" s="15">
        <v>0</v>
      </c>
      <c r="P16" s="15">
        <f t="shared" si="5"/>
        <v>0</v>
      </c>
      <c r="Q16" s="15">
        <v>0</v>
      </c>
      <c r="R16" s="15">
        <f t="shared" si="6"/>
        <v>0</v>
      </c>
      <c r="S16" s="15">
        <v>0</v>
      </c>
      <c r="T16" s="15">
        <f t="shared" si="7"/>
        <v>0</v>
      </c>
      <c r="U16" s="16">
        <f t="shared" si="8"/>
        <v>790688</v>
      </c>
      <c r="V16" s="15">
        <f t="shared" si="9"/>
        <v>461.85046728971963</v>
      </c>
    </row>
    <row r="17" spans="1:22" ht="16.5" customHeight="1" x14ac:dyDescent="0.2">
      <c r="A17" s="17">
        <v>15</v>
      </c>
      <c r="B17" s="18" t="s">
        <v>212</v>
      </c>
      <c r="C17" s="19" t="s">
        <v>34</v>
      </c>
      <c r="D17" s="20">
        <v>3387</v>
      </c>
      <c r="E17" s="21">
        <v>10005</v>
      </c>
      <c r="F17" s="21">
        <f t="shared" si="0"/>
        <v>2.9539415411868912</v>
      </c>
      <c r="G17" s="21">
        <v>8110</v>
      </c>
      <c r="H17" s="21">
        <f t="shared" si="1"/>
        <v>2.3944493652199585</v>
      </c>
      <c r="I17" s="21">
        <v>0</v>
      </c>
      <c r="J17" s="21">
        <f t="shared" si="2"/>
        <v>0</v>
      </c>
      <c r="K17" s="21">
        <v>120793</v>
      </c>
      <c r="L17" s="21">
        <f t="shared" si="3"/>
        <v>35.663714201358133</v>
      </c>
      <c r="M17" s="21">
        <v>0</v>
      </c>
      <c r="N17" s="21">
        <f t="shared" si="4"/>
        <v>0</v>
      </c>
      <c r="O17" s="21">
        <v>0</v>
      </c>
      <c r="P17" s="21">
        <f t="shared" si="5"/>
        <v>0</v>
      </c>
      <c r="Q17" s="21">
        <v>0</v>
      </c>
      <c r="R17" s="21">
        <f t="shared" si="6"/>
        <v>0</v>
      </c>
      <c r="S17" s="21">
        <v>0</v>
      </c>
      <c r="T17" s="21">
        <f t="shared" si="7"/>
        <v>0</v>
      </c>
      <c r="U17" s="22">
        <f t="shared" si="8"/>
        <v>138908</v>
      </c>
      <c r="V17" s="21">
        <f t="shared" si="9"/>
        <v>41.012105107764981</v>
      </c>
    </row>
    <row r="18" spans="1:22" ht="16.5" customHeight="1" x14ac:dyDescent="0.2">
      <c r="A18" s="4">
        <v>16</v>
      </c>
      <c r="B18" s="5" t="s">
        <v>212</v>
      </c>
      <c r="C18" s="6" t="s">
        <v>35</v>
      </c>
      <c r="D18" s="7">
        <v>5177</v>
      </c>
      <c r="E18" s="8">
        <v>24763</v>
      </c>
      <c r="F18" s="8">
        <f t="shared" si="0"/>
        <v>4.7832721653467258</v>
      </c>
      <c r="G18" s="8">
        <v>10396</v>
      </c>
      <c r="H18" s="8">
        <f t="shared" si="1"/>
        <v>2.0081128066447751</v>
      </c>
      <c r="I18" s="8">
        <v>0</v>
      </c>
      <c r="J18" s="8">
        <f t="shared" si="2"/>
        <v>0</v>
      </c>
      <c r="K18" s="8">
        <v>2765000</v>
      </c>
      <c r="L18" s="8">
        <f t="shared" si="3"/>
        <v>534.09310411435195</v>
      </c>
      <c r="M18" s="8">
        <v>1219914</v>
      </c>
      <c r="N18" s="8">
        <f t="shared" si="4"/>
        <v>235.64110488700018</v>
      </c>
      <c r="O18" s="8">
        <v>0</v>
      </c>
      <c r="P18" s="8">
        <f t="shared" si="5"/>
        <v>0</v>
      </c>
      <c r="Q18" s="8">
        <v>0</v>
      </c>
      <c r="R18" s="8">
        <f t="shared" si="6"/>
        <v>0</v>
      </c>
      <c r="S18" s="8">
        <v>0</v>
      </c>
      <c r="T18" s="8">
        <f t="shared" si="7"/>
        <v>0</v>
      </c>
      <c r="U18" s="9">
        <f t="shared" si="8"/>
        <v>4020073</v>
      </c>
      <c r="V18" s="8">
        <f t="shared" si="9"/>
        <v>776.52559397334369</v>
      </c>
    </row>
    <row r="19" spans="1:22" ht="16.5" customHeight="1" x14ac:dyDescent="0.2">
      <c r="A19" s="11">
        <v>17</v>
      </c>
      <c r="B19" s="12" t="s">
        <v>213</v>
      </c>
      <c r="C19" s="13" t="s">
        <v>36</v>
      </c>
      <c r="D19" s="14">
        <v>40285</v>
      </c>
      <c r="E19" s="15">
        <v>541918</v>
      </c>
      <c r="F19" s="15">
        <f t="shared" si="0"/>
        <v>13.452103760704977</v>
      </c>
      <c r="G19" s="15">
        <v>458337</v>
      </c>
      <c r="H19" s="15">
        <f t="shared" si="1"/>
        <v>11.377361300732282</v>
      </c>
      <c r="I19" s="15">
        <v>0</v>
      </c>
      <c r="J19" s="15">
        <f t="shared" si="2"/>
        <v>0</v>
      </c>
      <c r="K19" s="15">
        <v>3024393</v>
      </c>
      <c r="L19" s="15">
        <f t="shared" si="3"/>
        <v>75.074916221918826</v>
      </c>
      <c r="M19" s="15">
        <v>773609</v>
      </c>
      <c r="N19" s="15">
        <f t="shared" si="4"/>
        <v>19.203400769517192</v>
      </c>
      <c r="O19" s="15">
        <v>57134</v>
      </c>
      <c r="P19" s="15">
        <f t="shared" si="5"/>
        <v>1.4182450043440487</v>
      </c>
      <c r="Q19" s="15">
        <v>0</v>
      </c>
      <c r="R19" s="15">
        <f t="shared" si="6"/>
        <v>0</v>
      </c>
      <c r="S19" s="15">
        <v>275511</v>
      </c>
      <c r="T19" s="15">
        <f t="shared" si="7"/>
        <v>6.8390467916097801</v>
      </c>
      <c r="U19" s="16">
        <f t="shared" si="8"/>
        <v>5130902</v>
      </c>
      <c r="V19" s="15">
        <f t="shared" si="9"/>
        <v>127.36507384882711</v>
      </c>
    </row>
    <row r="20" spans="1:22" ht="16.5" customHeight="1" x14ac:dyDescent="0.2">
      <c r="A20" s="11">
        <v>18</v>
      </c>
      <c r="B20" s="12" t="s">
        <v>212</v>
      </c>
      <c r="C20" s="13" t="s">
        <v>37</v>
      </c>
      <c r="D20" s="14">
        <v>1016</v>
      </c>
      <c r="E20" s="15">
        <v>51348</v>
      </c>
      <c r="F20" s="15">
        <f t="shared" si="0"/>
        <v>50.539370078740156</v>
      </c>
      <c r="G20" s="15">
        <v>5724</v>
      </c>
      <c r="H20" s="15">
        <f t="shared" si="1"/>
        <v>5.6338582677165352</v>
      </c>
      <c r="I20" s="15">
        <v>0</v>
      </c>
      <c r="J20" s="15">
        <f t="shared" si="2"/>
        <v>0</v>
      </c>
      <c r="K20" s="15">
        <v>0</v>
      </c>
      <c r="L20" s="15">
        <f t="shared" si="3"/>
        <v>0</v>
      </c>
      <c r="M20" s="15">
        <v>290432</v>
      </c>
      <c r="N20" s="15">
        <f t="shared" si="4"/>
        <v>285.85826771653541</v>
      </c>
      <c r="O20" s="15">
        <v>0</v>
      </c>
      <c r="P20" s="15">
        <f t="shared" si="5"/>
        <v>0</v>
      </c>
      <c r="Q20" s="15">
        <v>0</v>
      </c>
      <c r="R20" s="15">
        <f t="shared" si="6"/>
        <v>0</v>
      </c>
      <c r="S20" s="15">
        <v>0</v>
      </c>
      <c r="T20" s="15">
        <f t="shared" si="7"/>
        <v>0</v>
      </c>
      <c r="U20" s="16">
        <f t="shared" si="8"/>
        <v>347504</v>
      </c>
      <c r="V20" s="15">
        <f t="shared" si="9"/>
        <v>342.03149606299212</v>
      </c>
    </row>
    <row r="21" spans="1:22" ht="16.5" customHeight="1" x14ac:dyDescent="0.2">
      <c r="A21" s="11">
        <v>19</v>
      </c>
      <c r="B21" s="12" t="s">
        <v>212</v>
      </c>
      <c r="C21" s="13" t="s">
        <v>38</v>
      </c>
      <c r="D21" s="14">
        <v>1920</v>
      </c>
      <c r="E21" s="15">
        <v>-8152</v>
      </c>
      <c r="F21" s="15">
        <f t="shared" si="0"/>
        <v>-4.2458333333333336</v>
      </c>
      <c r="G21" s="15">
        <v>42528</v>
      </c>
      <c r="H21" s="15">
        <f t="shared" si="1"/>
        <v>22.15</v>
      </c>
      <c r="I21" s="15">
        <v>300</v>
      </c>
      <c r="J21" s="15">
        <f t="shared" si="2"/>
        <v>0.15625</v>
      </c>
      <c r="K21" s="15">
        <v>0</v>
      </c>
      <c r="L21" s="15">
        <f t="shared" si="3"/>
        <v>0</v>
      </c>
      <c r="M21" s="15">
        <v>0</v>
      </c>
      <c r="N21" s="15">
        <f t="shared" si="4"/>
        <v>0</v>
      </c>
      <c r="O21" s="15">
        <v>0</v>
      </c>
      <c r="P21" s="15">
        <f t="shared" si="5"/>
        <v>0</v>
      </c>
      <c r="Q21" s="15">
        <v>0</v>
      </c>
      <c r="R21" s="15">
        <f t="shared" si="6"/>
        <v>0</v>
      </c>
      <c r="S21" s="15">
        <v>0</v>
      </c>
      <c r="T21" s="15">
        <f t="shared" si="7"/>
        <v>0</v>
      </c>
      <c r="U21" s="16">
        <f t="shared" si="8"/>
        <v>34676</v>
      </c>
      <c r="V21" s="15">
        <f t="shared" si="9"/>
        <v>18.060416666666665</v>
      </c>
    </row>
    <row r="22" spans="1:22" ht="16.5" customHeight="1" x14ac:dyDescent="0.2">
      <c r="A22" s="17">
        <v>20</v>
      </c>
      <c r="B22" s="18" t="s">
        <v>212</v>
      </c>
      <c r="C22" s="19" t="s">
        <v>39</v>
      </c>
      <c r="D22" s="20">
        <v>5930</v>
      </c>
      <c r="E22" s="21">
        <v>114365</v>
      </c>
      <c r="F22" s="21">
        <f t="shared" si="0"/>
        <v>19.285834738617201</v>
      </c>
      <c r="G22" s="21">
        <v>13480</v>
      </c>
      <c r="H22" s="21">
        <f t="shared" si="1"/>
        <v>2.2731871838111299</v>
      </c>
      <c r="I22" s="21">
        <v>0</v>
      </c>
      <c r="J22" s="21">
        <f t="shared" si="2"/>
        <v>0</v>
      </c>
      <c r="K22" s="21">
        <v>1250601</v>
      </c>
      <c r="L22" s="21">
        <f t="shared" si="3"/>
        <v>210.8939291736931</v>
      </c>
      <c r="M22" s="21">
        <v>280886</v>
      </c>
      <c r="N22" s="21">
        <f t="shared" si="4"/>
        <v>47.366947723440134</v>
      </c>
      <c r="O22" s="21">
        <v>0</v>
      </c>
      <c r="P22" s="21">
        <f t="shared" si="5"/>
        <v>0</v>
      </c>
      <c r="Q22" s="21">
        <v>0</v>
      </c>
      <c r="R22" s="21">
        <f t="shared" si="6"/>
        <v>0</v>
      </c>
      <c r="S22" s="21">
        <v>510</v>
      </c>
      <c r="T22" s="21">
        <f t="shared" si="7"/>
        <v>8.6003372681281623E-2</v>
      </c>
      <c r="U22" s="22">
        <f t="shared" si="8"/>
        <v>1659842</v>
      </c>
      <c r="V22" s="21">
        <f t="shared" si="9"/>
        <v>279.90590219224282</v>
      </c>
    </row>
    <row r="23" spans="1:22" ht="16.5" customHeight="1" x14ac:dyDescent="0.2">
      <c r="A23" s="4">
        <v>21</v>
      </c>
      <c r="B23" s="5" t="s">
        <v>212</v>
      </c>
      <c r="C23" s="6" t="s">
        <v>40</v>
      </c>
      <c r="D23" s="7">
        <v>3220</v>
      </c>
      <c r="E23" s="8">
        <v>64800</v>
      </c>
      <c r="F23" s="8">
        <f t="shared" si="0"/>
        <v>20.124223602484474</v>
      </c>
      <c r="G23" s="8">
        <v>0</v>
      </c>
      <c r="H23" s="8">
        <f t="shared" si="1"/>
        <v>0</v>
      </c>
      <c r="I23" s="8">
        <v>0</v>
      </c>
      <c r="J23" s="8">
        <f t="shared" si="2"/>
        <v>0</v>
      </c>
      <c r="K23" s="8">
        <v>1640224</v>
      </c>
      <c r="L23" s="8">
        <f t="shared" si="3"/>
        <v>509.38633540372672</v>
      </c>
      <c r="M23" s="8">
        <v>470031</v>
      </c>
      <c r="N23" s="8">
        <f t="shared" si="4"/>
        <v>145.97236024844722</v>
      </c>
      <c r="O23" s="8">
        <v>0</v>
      </c>
      <c r="P23" s="8">
        <f t="shared" si="5"/>
        <v>0</v>
      </c>
      <c r="Q23" s="8">
        <v>0</v>
      </c>
      <c r="R23" s="8">
        <f t="shared" si="6"/>
        <v>0</v>
      </c>
      <c r="S23" s="8">
        <v>0</v>
      </c>
      <c r="T23" s="8">
        <f t="shared" si="7"/>
        <v>0</v>
      </c>
      <c r="U23" s="9">
        <f t="shared" si="8"/>
        <v>2175055</v>
      </c>
      <c r="V23" s="8">
        <f t="shared" si="9"/>
        <v>675.48291925465844</v>
      </c>
    </row>
    <row r="24" spans="1:22" ht="16.5" customHeight="1" x14ac:dyDescent="0.2">
      <c r="A24" s="11">
        <v>22</v>
      </c>
      <c r="B24" s="12" t="s">
        <v>212</v>
      </c>
      <c r="C24" s="13" t="s">
        <v>41</v>
      </c>
      <c r="D24" s="14">
        <v>3010</v>
      </c>
      <c r="E24" s="15">
        <v>27573</v>
      </c>
      <c r="F24" s="15">
        <f t="shared" si="0"/>
        <v>9.1604651162790702</v>
      </c>
      <c r="G24" s="15">
        <v>2452</v>
      </c>
      <c r="H24" s="15">
        <f t="shared" si="1"/>
        <v>0.81461794019933553</v>
      </c>
      <c r="I24" s="15">
        <v>2639</v>
      </c>
      <c r="J24" s="15">
        <f t="shared" si="2"/>
        <v>0.87674418604651161</v>
      </c>
      <c r="K24" s="15">
        <v>700000</v>
      </c>
      <c r="L24" s="15">
        <f t="shared" si="3"/>
        <v>232.55813953488371</v>
      </c>
      <c r="M24" s="15">
        <v>461651</v>
      </c>
      <c r="N24" s="15">
        <f t="shared" si="4"/>
        <v>153.37242524916942</v>
      </c>
      <c r="O24" s="15">
        <v>0</v>
      </c>
      <c r="P24" s="15">
        <f t="shared" si="5"/>
        <v>0</v>
      </c>
      <c r="Q24" s="15">
        <v>0</v>
      </c>
      <c r="R24" s="15">
        <f t="shared" si="6"/>
        <v>0</v>
      </c>
      <c r="S24" s="15">
        <v>0</v>
      </c>
      <c r="T24" s="15">
        <f t="shared" si="7"/>
        <v>0</v>
      </c>
      <c r="U24" s="16">
        <f t="shared" si="8"/>
        <v>1194315</v>
      </c>
      <c r="V24" s="15">
        <f t="shared" si="9"/>
        <v>396.78239202657807</v>
      </c>
    </row>
    <row r="25" spans="1:22" ht="16.5" customHeight="1" x14ac:dyDescent="0.2">
      <c r="A25" s="11">
        <v>23</v>
      </c>
      <c r="B25" s="12" t="s">
        <v>212</v>
      </c>
      <c r="C25" s="13" t="s">
        <v>42</v>
      </c>
      <c r="D25" s="14">
        <v>13056</v>
      </c>
      <c r="E25" s="15">
        <v>667915</v>
      </c>
      <c r="F25" s="15">
        <f t="shared" si="0"/>
        <v>51.157705269607845</v>
      </c>
      <c r="G25" s="15">
        <v>30393</v>
      </c>
      <c r="H25" s="15">
        <f t="shared" si="1"/>
        <v>2.3278952205882355</v>
      </c>
      <c r="I25" s="15">
        <v>0</v>
      </c>
      <c r="J25" s="15">
        <f t="shared" si="2"/>
        <v>0</v>
      </c>
      <c r="K25" s="15">
        <v>31271430</v>
      </c>
      <c r="L25" s="15">
        <f t="shared" si="3"/>
        <v>2395.176930147059</v>
      </c>
      <c r="M25" s="15">
        <v>4677435</v>
      </c>
      <c r="N25" s="15">
        <f t="shared" si="4"/>
        <v>358.25942095588238</v>
      </c>
      <c r="O25" s="15">
        <v>0</v>
      </c>
      <c r="P25" s="15">
        <f t="shared" si="5"/>
        <v>0</v>
      </c>
      <c r="Q25" s="15">
        <v>0</v>
      </c>
      <c r="R25" s="15">
        <f t="shared" si="6"/>
        <v>0</v>
      </c>
      <c r="S25" s="15">
        <v>42639</v>
      </c>
      <c r="T25" s="15">
        <f t="shared" si="7"/>
        <v>3.2658547794117645</v>
      </c>
      <c r="U25" s="16">
        <f t="shared" si="8"/>
        <v>36689812</v>
      </c>
      <c r="V25" s="15">
        <f t="shared" si="9"/>
        <v>2810.1878063725489</v>
      </c>
    </row>
    <row r="26" spans="1:22" ht="16.5" customHeight="1" x14ac:dyDescent="0.2">
      <c r="A26" s="11">
        <v>24</v>
      </c>
      <c r="B26" s="12" t="s">
        <v>212</v>
      </c>
      <c r="C26" s="13" t="s">
        <v>43</v>
      </c>
      <c r="D26" s="14">
        <v>4953</v>
      </c>
      <c r="E26" s="15">
        <v>49541</v>
      </c>
      <c r="F26" s="15">
        <f t="shared" si="0"/>
        <v>10.002220876236624</v>
      </c>
      <c r="G26" s="15">
        <v>23421</v>
      </c>
      <c r="H26" s="15">
        <f t="shared" si="1"/>
        <v>4.7286493034524533</v>
      </c>
      <c r="I26" s="15">
        <v>0</v>
      </c>
      <c r="J26" s="15">
        <f t="shared" si="2"/>
        <v>0</v>
      </c>
      <c r="K26" s="15">
        <v>2844122</v>
      </c>
      <c r="L26" s="15">
        <f t="shared" si="3"/>
        <v>574.22208762366245</v>
      </c>
      <c r="M26" s="15">
        <v>1890299</v>
      </c>
      <c r="N26" s="15">
        <f t="shared" si="4"/>
        <v>381.64728447405611</v>
      </c>
      <c r="O26" s="15">
        <v>0</v>
      </c>
      <c r="P26" s="15">
        <f t="shared" si="5"/>
        <v>0</v>
      </c>
      <c r="Q26" s="15">
        <v>960</v>
      </c>
      <c r="R26" s="15">
        <f t="shared" si="6"/>
        <v>0.19382192610539067</v>
      </c>
      <c r="S26" s="15">
        <v>37105</v>
      </c>
      <c r="T26" s="15">
        <f t="shared" si="7"/>
        <v>7.4914193418130424</v>
      </c>
      <c r="U26" s="16">
        <f t="shared" si="8"/>
        <v>4845448</v>
      </c>
      <c r="V26" s="15">
        <f t="shared" si="9"/>
        <v>978.28548354532609</v>
      </c>
    </row>
    <row r="27" spans="1:22" ht="16.5" customHeight="1" x14ac:dyDescent="0.2">
      <c r="A27" s="17">
        <v>25</v>
      </c>
      <c r="B27" s="18" t="s">
        <v>212</v>
      </c>
      <c r="C27" s="19" t="s">
        <v>44</v>
      </c>
      <c r="D27" s="20">
        <v>2249</v>
      </c>
      <c r="E27" s="21">
        <v>0</v>
      </c>
      <c r="F27" s="21">
        <f t="shared" si="0"/>
        <v>0</v>
      </c>
      <c r="G27" s="21">
        <v>0</v>
      </c>
      <c r="H27" s="21">
        <f t="shared" si="1"/>
        <v>0</v>
      </c>
      <c r="I27" s="21">
        <v>0</v>
      </c>
      <c r="J27" s="21">
        <f t="shared" si="2"/>
        <v>0</v>
      </c>
      <c r="K27" s="21">
        <v>0</v>
      </c>
      <c r="L27" s="21">
        <f t="shared" si="3"/>
        <v>0</v>
      </c>
      <c r="M27" s="21">
        <v>176000</v>
      </c>
      <c r="N27" s="21">
        <f t="shared" si="4"/>
        <v>78.257003112494445</v>
      </c>
      <c r="O27" s="21">
        <v>0</v>
      </c>
      <c r="P27" s="21">
        <f t="shared" si="5"/>
        <v>0</v>
      </c>
      <c r="Q27" s="21">
        <v>0</v>
      </c>
      <c r="R27" s="21">
        <f t="shared" si="6"/>
        <v>0</v>
      </c>
      <c r="S27" s="21">
        <v>110</v>
      </c>
      <c r="T27" s="21">
        <f t="shared" si="7"/>
        <v>4.8910626945309024E-2</v>
      </c>
      <c r="U27" s="22">
        <f t="shared" si="8"/>
        <v>176110</v>
      </c>
      <c r="V27" s="21">
        <f t="shared" si="9"/>
        <v>78.305913739439745</v>
      </c>
    </row>
    <row r="28" spans="1:22" ht="16.5" customHeight="1" x14ac:dyDescent="0.2">
      <c r="A28" s="4">
        <v>26</v>
      </c>
      <c r="B28" s="5" t="s">
        <v>212</v>
      </c>
      <c r="C28" s="6" t="s">
        <v>45</v>
      </c>
      <c r="D28" s="7">
        <v>48750</v>
      </c>
      <c r="E28" s="8">
        <v>758664</v>
      </c>
      <c r="F28" s="8">
        <f t="shared" si="0"/>
        <v>15.562338461538461</v>
      </c>
      <c r="G28" s="8">
        <v>565577</v>
      </c>
      <c r="H28" s="8">
        <f t="shared" si="1"/>
        <v>11.601579487179487</v>
      </c>
      <c r="I28" s="8">
        <v>60000</v>
      </c>
      <c r="J28" s="8">
        <f t="shared" si="2"/>
        <v>1.2307692307692308</v>
      </c>
      <c r="K28" s="8">
        <v>11477000</v>
      </c>
      <c r="L28" s="8">
        <f t="shared" si="3"/>
        <v>235.42564102564103</v>
      </c>
      <c r="M28" s="8">
        <v>6339996</v>
      </c>
      <c r="N28" s="8">
        <f t="shared" si="4"/>
        <v>130.05119999999999</v>
      </c>
      <c r="O28" s="8">
        <v>138084</v>
      </c>
      <c r="P28" s="8">
        <f t="shared" si="5"/>
        <v>2.8324923076923079</v>
      </c>
      <c r="Q28" s="8">
        <v>0</v>
      </c>
      <c r="R28" s="8">
        <f t="shared" si="6"/>
        <v>0</v>
      </c>
      <c r="S28" s="8">
        <v>317702</v>
      </c>
      <c r="T28" s="8">
        <f t="shared" si="7"/>
        <v>6.5169641025641027</v>
      </c>
      <c r="U28" s="9">
        <f t="shared" si="8"/>
        <v>19657023</v>
      </c>
      <c r="V28" s="8">
        <f t="shared" si="9"/>
        <v>403.22098461538462</v>
      </c>
    </row>
    <row r="29" spans="1:22" ht="16.5" customHeight="1" x14ac:dyDescent="0.2">
      <c r="A29" s="11">
        <v>27</v>
      </c>
      <c r="B29" s="12" t="s">
        <v>212</v>
      </c>
      <c r="C29" s="13" t="s">
        <v>46</v>
      </c>
      <c r="D29" s="14">
        <v>5935</v>
      </c>
      <c r="E29" s="15">
        <v>27483</v>
      </c>
      <c r="F29" s="15">
        <f t="shared" si="0"/>
        <v>4.630665543386689</v>
      </c>
      <c r="G29" s="15">
        <v>10525</v>
      </c>
      <c r="H29" s="15">
        <f t="shared" si="1"/>
        <v>1.7733782645324347</v>
      </c>
      <c r="I29" s="15">
        <v>9369</v>
      </c>
      <c r="J29" s="15">
        <f t="shared" si="2"/>
        <v>1.5786015164279696</v>
      </c>
      <c r="K29" s="15">
        <v>2420000</v>
      </c>
      <c r="L29" s="15">
        <f t="shared" si="3"/>
        <v>407.75063184498737</v>
      </c>
      <c r="M29" s="15">
        <v>551645</v>
      </c>
      <c r="N29" s="15">
        <f t="shared" si="4"/>
        <v>92.94776748104465</v>
      </c>
      <c r="O29" s="15">
        <v>0</v>
      </c>
      <c r="P29" s="15">
        <f t="shared" si="5"/>
        <v>0</v>
      </c>
      <c r="Q29" s="15">
        <v>0</v>
      </c>
      <c r="R29" s="15">
        <f t="shared" si="6"/>
        <v>0</v>
      </c>
      <c r="S29" s="15">
        <v>0</v>
      </c>
      <c r="T29" s="15">
        <f t="shared" si="7"/>
        <v>0</v>
      </c>
      <c r="U29" s="16">
        <f t="shared" si="8"/>
        <v>3019022</v>
      </c>
      <c r="V29" s="15">
        <f t="shared" si="9"/>
        <v>508.68104465037908</v>
      </c>
    </row>
    <row r="30" spans="1:22" ht="16.5" customHeight="1" x14ac:dyDescent="0.2">
      <c r="A30" s="11">
        <v>28</v>
      </c>
      <c r="B30" s="12" t="s">
        <v>213</v>
      </c>
      <c r="C30" s="13" t="s">
        <v>47</v>
      </c>
      <c r="D30" s="14">
        <v>30633</v>
      </c>
      <c r="E30" s="15">
        <v>299771</v>
      </c>
      <c r="F30" s="15">
        <f t="shared" si="0"/>
        <v>9.7858845036398652</v>
      </c>
      <c r="G30" s="15">
        <v>111969</v>
      </c>
      <c r="H30" s="15">
        <f t="shared" si="1"/>
        <v>3.655175790813828</v>
      </c>
      <c r="I30" s="15">
        <v>437665</v>
      </c>
      <c r="J30" s="15">
        <f t="shared" si="2"/>
        <v>14.28736982992198</v>
      </c>
      <c r="K30" s="15">
        <v>10449000</v>
      </c>
      <c r="L30" s="15">
        <f t="shared" si="3"/>
        <v>341.10273234746842</v>
      </c>
      <c r="M30" s="15">
        <v>3092389</v>
      </c>
      <c r="N30" s="15">
        <f t="shared" si="4"/>
        <v>100.94959684000914</v>
      </c>
      <c r="O30" s="15">
        <v>0</v>
      </c>
      <c r="P30" s="15">
        <f t="shared" si="5"/>
        <v>0</v>
      </c>
      <c r="Q30" s="15">
        <v>0</v>
      </c>
      <c r="R30" s="15">
        <f t="shared" si="6"/>
        <v>0</v>
      </c>
      <c r="S30" s="15">
        <v>304150</v>
      </c>
      <c r="T30" s="15">
        <f t="shared" si="7"/>
        <v>9.9288349165932157</v>
      </c>
      <c r="U30" s="16">
        <f t="shared" si="8"/>
        <v>14694944</v>
      </c>
      <c r="V30" s="15">
        <f t="shared" si="9"/>
        <v>479.70959422844646</v>
      </c>
    </row>
    <row r="31" spans="1:22" ht="16.5" customHeight="1" x14ac:dyDescent="0.2">
      <c r="A31" s="11">
        <v>29</v>
      </c>
      <c r="B31" s="12" t="s">
        <v>212</v>
      </c>
      <c r="C31" s="13" t="s">
        <v>48</v>
      </c>
      <c r="D31" s="14">
        <v>14541</v>
      </c>
      <c r="E31" s="15">
        <v>218557</v>
      </c>
      <c r="F31" s="15">
        <f t="shared" si="0"/>
        <v>15.030396809022763</v>
      </c>
      <c r="G31" s="15">
        <v>86106</v>
      </c>
      <c r="H31" s="15">
        <f t="shared" si="1"/>
        <v>5.92160099030328</v>
      </c>
      <c r="I31" s="15">
        <v>0</v>
      </c>
      <c r="J31" s="15">
        <f t="shared" si="2"/>
        <v>0</v>
      </c>
      <c r="K31" s="15">
        <v>10880000</v>
      </c>
      <c r="L31" s="15">
        <f t="shared" si="3"/>
        <v>748.22914517571007</v>
      </c>
      <c r="M31" s="15">
        <v>3125835</v>
      </c>
      <c r="N31" s="15">
        <f t="shared" si="4"/>
        <v>214.96698989065402</v>
      </c>
      <c r="O31" s="15">
        <v>0</v>
      </c>
      <c r="P31" s="15">
        <f t="shared" si="5"/>
        <v>0</v>
      </c>
      <c r="Q31" s="15">
        <v>0</v>
      </c>
      <c r="R31" s="15">
        <f t="shared" si="6"/>
        <v>0</v>
      </c>
      <c r="S31" s="15">
        <v>63309</v>
      </c>
      <c r="T31" s="15">
        <f t="shared" si="7"/>
        <v>4.3538271095523005</v>
      </c>
      <c r="U31" s="16">
        <f t="shared" si="8"/>
        <v>14373807</v>
      </c>
      <c r="V31" s="15">
        <f t="shared" si="9"/>
        <v>988.50195997524247</v>
      </c>
    </row>
    <row r="32" spans="1:22" ht="16.5" customHeight="1" x14ac:dyDescent="0.2">
      <c r="A32" s="17">
        <v>30</v>
      </c>
      <c r="B32" s="18" t="s">
        <v>212</v>
      </c>
      <c r="C32" s="19" t="s">
        <v>49</v>
      </c>
      <c r="D32" s="20">
        <v>2650</v>
      </c>
      <c r="E32" s="21">
        <v>1031488</v>
      </c>
      <c r="F32" s="21">
        <f t="shared" si="0"/>
        <v>389.24075471698114</v>
      </c>
      <c r="G32" s="21">
        <v>7607</v>
      </c>
      <c r="H32" s="21">
        <f t="shared" si="1"/>
        <v>2.8705660377358488</v>
      </c>
      <c r="I32" s="21">
        <v>8000</v>
      </c>
      <c r="J32" s="21">
        <f t="shared" si="2"/>
        <v>3.0188679245283021</v>
      </c>
      <c r="K32" s="21">
        <v>1211000</v>
      </c>
      <c r="L32" s="21">
        <f t="shared" si="3"/>
        <v>456.98113207547169</v>
      </c>
      <c r="M32" s="21">
        <v>244424</v>
      </c>
      <c r="N32" s="21">
        <f t="shared" si="4"/>
        <v>92.235471698113201</v>
      </c>
      <c r="O32" s="21">
        <v>0</v>
      </c>
      <c r="P32" s="21">
        <f t="shared" si="5"/>
        <v>0</v>
      </c>
      <c r="Q32" s="21">
        <v>0</v>
      </c>
      <c r="R32" s="21">
        <f t="shared" si="6"/>
        <v>0</v>
      </c>
      <c r="S32" s="21">
        <v>130</v>
      </c>
      <c r="T32" s="21">
        <f t="shared" si="7"/>
        <v>4.9056603773584909E-2</v>
      </c>
      <c r="U32" s="22">
        <f t="shared" si="8"/>
        <v>2502649</v>
      </c>
      <c r="V32" s="21">
        <f t="shared" si="9"/>
        <v>944.39584905660377</v>
      </c>
    </row>
    <row r="33" spans="1:22" ht="16.5" customHeight="1" x14ac:dyDescent="0.2">
      <c r="A33" s="4">
        <v>31</v>
      </c>
      <c r="B33" s="5" t="s">
        <v>212</v>
      </c>
      <c r="C33" s="6" t="s">
        <v>50</v>
      </c>
      <c r="D33" s="7">
        <v>6117</v>
      </c>
      <c r="E33" s="8">
        <v>226086</v>
      </c>
      <c r="F33" s="8">
        <f t="shared" si="0"/>
        <v>36.960274644433547</v>
      </c>
      <c r="G33" s="8">
        <v>0</v>
      </c>
      <c r="H33" s="8">
        <f t="shared" si="1"/>
        <v>0</v>
      </c>
      <c r="I33" s="8">
        <v>0</v>
      </c>
      <c r="J33" s="8">
        <f t="shared" si="2"/>
        <v>0</v>
      </c>
      <c r="K33" s="8">
        <v>3698714</v>
      </c>
      <c r="L33" s="8">
        <f t="shared" si="3"/>
        <v>604.66143534412299</v>
      </c>
      <c r="M33" s="8">
        <v>1348002</v>
      </c>
      <c r="N33" s="8">
        <f t="shared" si="4"/>
        <v>220.36978911230995</v>
      </c>
      <c r="O33" s="8">
        <v>0</v>
      </c>
      <c r="P33" s="8">
        <f t="shared" si="5"/>
        <v>0</v>
      </c>
      <c r="Q33" s="8">
        <v>0</v>
      </c>
      <c r="R33" s="8">
        <f t="shared" si="6"/>
        <v>0</v>
      </c>
      <c r="S33" s="8">
        <v>1969</v>
      </c>
      <c r="T33" s="8">
        <f t="shared" si="7"/>
        <v>0.32188981526892269</v>
      </c>
      <c r="U33" s="9">
        <f t="shared" si="8"/>
        <v>5274771</v>
      </c>
      <c r="V33" s="8">
        <f t="shared" si="9"/>
        <v>862.31338891613541</v>
      </c>
    </row>
    <row r="34" spans="1:22" ht="16.5" customHeight="1" x14ac:dyDescent="0.2">
      <c r="A34" s="11">
        <v>32</v>
      </c>
      <c r="B34" s="12" t="s">
        <v>213</v>
      </c>
      <c r="C34" s="13" t="s">
        <v>51</v>
      </c>
      <c r="D34" s="14">
        <v>25197</v>
      </c>
      <c r="E34" s="15">
        <v>2407082</v>
      </c>
      <c r="F34" s="15">
        <f t="shared" si="0"/>
        <v>95.530499662658258</v>
      </c>
      <c r="G34" s="15">
        <v>83060</v>
      </c>
      <c r="H34" s="15">
        <f t="shared" si="1"/>
        <v>3.296424177481446</v>
      </c>
      <c r="I34" s="15">
        <v>0</v>
      </c>
      <c r="J34" s="15">
        <f t="shared" si="2"/>
        <v>0</v>
      </c>
      <c r="K34" s="15">
        <v>8616334</v>
      </c>
      <c r="L34" s="15">
        <f t="shared" si="3"/>
        <v>341.95872524506888</v>
      </c>
      <c r="M34" s="15">
        <v>3979752</v>
      </c>
      <c r="N34" s="15">
        <f t="shared" si="4"/>
        <v>157.94546969877365</v>
      </c>
      <c r="O34" s="15">
        <v>0</v>
      </c>
      <c r="P34" s="15">
        <f t="shared" si="5"/>
        <v>0</v>
      </c>
      <c r="Q34" s="15">
        <v>0</v>
      </c>
      <c r="R34" s="15">
        <f t="shared" si="6"/>
        <v>0</v>
      </c>
      <c r="S34" s="15">
        <v>0</v>
      </c>
      <c r="T34" s="15">
        <f t="shared" si="7"/>
        <v>0</v>
      </c>
      <c r="U34" s="16">
        <f t="shared" si="8"/>
        <v>15086228</v>
      </c>
      <c r="V34" s="15">
        <f t="shared" si="9"/>
        <v>598.7311187839822</v>
      </c>
    </row>
    <row r="35" spans="1:22" ht="16.5" customHeight="1" x14ac:dyDescent="0.2">
      <c r="A35" s="11">
        <v>33</v>
      </c>
      <c r="B35" s="12" t="s">
        <v>212</v>
      </c>
      <c r="C35" s="13" t="s">
        <v>52</v>
      </c>
      <c r="D35" s="14">
        <v>1304</v>
      </c>
      <c r="E35" s="15">
        <v>176972</v>
      </c>
      <c r="F35" s="15">
        <f t="shared" si="0"/>
        <v>135.71472392638037</v>
      </c>
      <c r="G35" s="15">
        <v>4530</v>
      </c>
      <c r="H35" s="15">
        <f t="shared" si="1"/>
        <v>3.473926380368098</v>
      </c>
      <c r="I35" s="15">
        <v>0</v>
      </c>
      <c r="J35" s="15">
        <f t="shared" si="2"/>
        <v>0</v>
      </c>
      <c r="K35" s="15">
        <v>1225000</v>
      </c>
      <c r="L35" s="15">
        <f t="shared" si="3"/>
        <v>939.41717791411043</v>
      </c>
      <c r="M35" s="15">
        <v>664775</v>
      </c>
      <c r="N35" s="15">
        <f t="shared" si="4"/>
        <v>509.79677914110431</v>
      </c>
      <c r="O35" s="15">
        <v>0</v>
      </c>
      <c r="P35" s="15">
        <f t="shared" si="5"/>
        <v>0</v>
      </c>
      <c r="Q35" s="15">
        <v>0</v>
      </c>
      <c r="R35" s="15">
        <f t="shared" si="6"/>
        <v>0</v>
      </c>
      <c r="S35" s="15">
        <v>0</v>
      </c>
      <c r="T35" s="15">
        <f t="shared" si="7"/>
        <v>0</v>
      </c>
      <c r="U35" s="16">
        <f t="shared" si="8"/>
        <v>2071277</v>
      </c>
      <c r="V35" s="15">
        <f t="shared" si="9"/>
        <v>1588.4026073619632</v>
      </c>
    </row>
    <row r="36" spans="1:22" ht="16.5" customHeight="1" x14ac:dyDescent="0.2">
      <c r="A36" s="11">
        <v>34</v>
      </c>
      <c r="B36" s="12" t="s">
        <v>212</v>
      </c>
      <c r="C36" s="13" t="s">
        <v>53</v>
      </c>
      <c r="D36" s="14">
        <v>3855</v>
      </c>
      <c r="E36" s="15">
        <v>163642</v>
      </c>
      <c r="F36" s="15">
        <f t="shared" si="0"/>
        <v>42.449286640726328</v>
      </c>
      <c r="G36" s="15">
        <v>197019</v>
      </c>
      <c r="H36" s="15">
        <f t="shared" si="1"/>
        <v>51.107392996108949</v>
      </c>
      <c r="I36" s="15">
        <v>62663</v>
      </c>
      <c r="J36" s="15">
        <f t="shared" si="2"/>
        <v>16.254993514915693</v>
      </c>
      <c r="K36" s="15">
        <v>1356201</v>
      </c>
      <c r="L36" s="15">
        <f t="shared" si="3"/>
        <v>351.80311284046695</v>
      </c>
      <c r="M36" s="15">
        <v>516840</v>
      </c>
      <c r="N36" s="15">
        <f t="shared" si="4"/>
        <v>134.07003891050584</v>
      </c>
      <c r="O36" s="15">
        <v>0</v>
      </c>
      <c r="P36" s="15">
        <f t="shared" si="5"/>
        <v>0</v>
      </c>
      <c r="Q36" s="15">
        <v>0</v>
      </c>
      <c r="R36" s="15">
        <f t="shared" si="6"/>
        <v>0</v>
      </c>
      <c r="S36" s="15">
        <v>61129</v>
      </c>
      <c r="T36" s="15">
        <f t="shared" si="7"/>
        <v>15.857068741893645</v>
      </c>
      <c r="U36" s="16">
        <f t="shared" si="8"/>
        <v>2357494</v>
      </c>
      <c r="V36" s="15">
        <f t="shared" si="9"/>
        <v>611.5418936446174</v>
      </c>
    </row>
    <row r="37" spans="1:22" ht="16.5" customHeight="1" x14ac:dyDescent="0.2">
      <c r="A37" s="17">
        <v>35</v>
      </c>
      <c r="B37" s="18" t="s">
        <v>212</v>
      </c>
      <c r="C37" s="19" t="s">
        <v>54</v>
      </c>
      <c r="D37" s="20">
        <v>6168</v>
      </c>
      <c r="E37" s="21">
        <v>48175</v>
      </c>
      <c r="F37" s="21">
        <f t="shared" si="0"/>
        <v>7.8104734111543452</v>
      </c>
      <c r="G37" s="21">
        <v>20610</v>
      </c>
      <c r="H37" s="21">
        <f t="shared" si="1"/>
        <v>3.3414396887159534</v>
      </c>
      <c r="I37" s="21">
        <v>0</v>
      </c>
      <c r="J37" s="21">
        <f t="shared" si="2"/>
        <v>0</v>
      </c>
      <c r="K37" s="21">
        <v>1174000</v>
      </c>
      <c r="L37" s="21">
        <f t="shared" si="3"/>
        <v>190.337224383917</v>
      </c>
      <c r="M37" s="21">
        <v>237944</v>
      </c>
      <c r="N37" s="21">
        <f t="shared" si="4"/>
        <v>38.577172503242544</v>
      </c>
      <c r="O37" s="21">
        <v>0</v>
      </c>
      <c r="P37" s="21">
        <f t="shared" si="5"/>
        <v>0</v>
      </c>
      <c r="Q37" s="21">
        <v>0</v>
      </c>
      <c r="R37" s="21">
        <f t="shared" si="6"/>
        <v>0</v>
      </c>
      <c r="S37" s="21">
        <v>11689</v>
      </c>
      <c r="T37" s="21">
        <f t="shared" si="7"/>
        <v>1.8951037613488975</v>
      </c>
      <c r="U37" s="22">
        <f t="shared" si="8"/>
        <v>1492418</v>
      </c>
      <c r="V37" s="21">
        <f t="shared" si="9"/>
        <v>241.96141374837873</v>
      </c>
    </row>
    <row r="38" spans="1:22" ht="16.5" customHeight="1" x14ac:dyDescent="0.2">
      <c r="A38" s="4">
        <v>36</v>
      </c>
      <c r="B38" s="5" t="s">
        <v>212</v>
      </c>
      <c r="C38" s="6" t="s">
        <v>55</v>
      </c>
      <c r="D38" s="7">
        <v>4952</v>
      </c>
      <c r="E38" s="8">
        <v>602689</v>
      </c>
      <c r="F38" s="8">
        <f t="shared" si="0"/>
        <v>121.70617932148627</v>
      </c>
      <c r="G38" s="8">
        <v>401104</v>
      </c>
      <c r="H38" s="8">
        <f t="shared" si="1"/>
        <v>80.998384491114706</v>
      </c>
      <c r="I38" s="8">
        <v>0</v>
      </c>
      <c r="J38" s="8">
        <f t="shared" si="2"/>
        <v>0</v>
      </c>
      <c r="K38" s="8">
        <v>10880000</v>
      </c>
      <c r="L38" s="8">
        <f t="shared" si="3"/>
        <v>2197.0920840064618</v>
      </c>
      <c r="M38" s="8">
        <v>1965016</v>
      </c>
      <c r="N38" s="8">
        <f t="shared" si="4"/>
        <v>396.81260096930532</v>
      </c>
      <c r="O38" s="8">
        <v>103813</v>
      </c>
      <c r="P38" s="8">
        <f t="shared" si="5"/>
        <v>20.963852988691439</v>
      </c>
      <c r="Q38" s="8">
        <v>1196000</v>
      </c>
      <c r="R38" s="8">
        <f t="shared" si="6"/>
        <v>241.51857835218092</v>
      </c>
      <c r="S38" s="8">
        <v>53847</v>
      </c>
      <c r="T38" s="8">
        <f t="shared" si="7"/>
        <v>10.873788368336026</v>
      </c>
      <c r="U38" s="9">
        <f t="shared" si="8"/>
        <v>15202469</v>
      </c>
      <c r="V38" s="8">
        <f t="shared" si="9"/>
        <v>3069.9654684975767</v>
      </c>
    </row>
    <row r="39" spans="1:22" ht="16.5" customHeight="1" x14ac:dyDescent="0.2">
      <c r="A39" s="11">
        <v>37</v>
      </c>
      <c r="B39" s="12" t="s">
        <v>212</v>
      </c>
      <c r="C39" s="13" t="s">
        <v>56</v>
      </c>
      <c r="D39" s="14">
        <v>19304</v>
      </c>
      <c r="E39" s="15">
        <v>58494</v>
      </c>
      <c r="F39" s="15">
        <f t="shared" si="0"/>
        <v>3.0301491918773311</v>
      </c>
      <c r="G39" s="15">
        <v>49755</v>
      </c>
      <c r="H39" s="15">
        <f t="shared" si="1"/>
        <v>2.5774450891007046</v>
      </c>
      <c r="I39" s="15">
        <v>0</v>
      </c>
      <c r="J39" s="15">
        <f t="shared" si="2"/>
        <v>0</v>
      </c>
      <c r="K39" s="15">
        <v>11645000</v>
      </c>
      <c r="L39" s="15">
        <f t="shared" si="3"/>
        <v>603.24285122254457</v>
      </c>
      <c r="M39" s="15">
        <v>5532398</v>
      </c>
      <c r="N39" s="15">
        <f t="shared" si="4"/>
        <v>286.59334852880232</v>
      </c>
      <c r="O39" s="15">
        <v>0</v>
      </c>
      <c r="P39" s="15">
        <f t="shared" si="5"/>
        <v>0</v>
      </c>
      <c r="Q39" s="15">
        <v>0</v>
      </c>
      <c r="R39" s="15">
        <f t="shared" si="6"/>
        <v>0</v>
      </c>
      <c r="S39" s="15">
        <v>82713</v>
      </c>
      <c r="T39" s="15">
        <f t="shared" si="7"/>
        <v>4.2847596353087445</v>
      </c>
      <c r="U39" s="16">
        <f t="shared" si="8"/>
        <v>17368360</v>
      </c>
      <c r="V39" s="15">
        <f t="shared" si="9"/>
        <v>899.72855366763361</v>
      </c>
    </row>
    <row r="40" spans="1:22" ht="16.5" customHeight="1" x14ac:dyDescent="0.2">
      <c r="A40" s="11">
        <v>38</v>
      </c>
      <c r="B40" s="12" t="s">
        <v>212</v>
      </c>
      <c r="C40" s="13" t="s">
        <v>57</v>
      </c>
      <c r="D40" s="14">
        <v>4045</v>
      </c>
      <c r="E40" s="15">
        <v>149137</v>
      </c>
      <c r="F40" s="15">
        <f t="shared" si="0"/>
        <v>36.86946847960445</v>
      </c>
      <c r="G40" s="15">
        <v>25803</v>
      </c>
      <c r="H40" s="15">
        <f t="shared" si="1"/>
        <v>6.3789864029666257</v>
      </c>
      <c r="I40" s="15">
        <v>0</v>
      </c>
      <c r="J40" s="15">
        <f t="shared" si="2"/>
        <v>0</v>
      </c>
      <c r="K40" s="15">
        <v>255000</v>
      </c>
      <c r="L40" s="15">
        <f t="shared" si="3"/>
        <v>63.040791100123606</v>
      </c>
      <c r="M40" s="15">
        <v>10860</v>
      </c>
      <c r="N40" s="15">
        <f t="shared" si="4"/>
        <v>2.6847960444993819</v>
      </c>
      <c r="O40" s="15">
        <v>0</v>
      </c>
      <c r="P40" s="15">
        <f t="shared" si="5"/>
        <v>0</v>
      </c>
      <c r="Q40" s="15">
        <v>0</v>
      </c>
      <c r="R40" s="15">
        <f t="shared" si="6"/>
        <v>0</v>
      </c>
      <c r="S40" s="15">
        <v>0</v>
      </c>
      <c r="T40" s="15">
        <f t="shared" si="7"/>
        <v>0</v>
      </c>
      <c r="U40" s="16">
        <f t="shared" si="8"/>
        <v>440800</v>
      </c>
      <c r="V40" s="15">
        <f t="shared" si="9"/>
        <v>108.97404202719407</v>
      </c>
    </row>
    <row r="41" spans="1:22" ht="16.5" customHeight="1" x14ac:dyDescent="0.2">
      <c r="A41" s="11">
        <v>39</v>
      </c>
      <c r="B41" s="12" t="s">
        <v>212</v>
      </c>
      <c r="C41" s="13" t="s">
        <v>58</v>
      </c>
      <c r="D41" s="14">
        <v>2945</v>
      </c>
      <c r="E41" s="15">
        <v>70130</v>
      </c>
      <c r="F41" s="15">
        <f t="shared" si="0"/>
        <v>23.813242784380307</v>
      </c>
      <c r="G41" s="15">
        <v>16097</v>
      </c>
      <c r="H41" s="15">
        <f t="shared" si="1"/>
        <v>5.4658743633276741</v>
      </c>
      <c r="I41" s="15">
        <v>0</v>
      </c>
      <c r="J41" s="15">
        <f t="shared" si="2"/>
        <v>0</v>
      </c>
      <c r="K41" s="15">
        <v>466000</v>
      </c>
      <c r="L41" s="15">
        <f t="shared" si="3"/>
        <v>158.23429541595925</v>
      </c>
      <c r="M41" s="15">
        <v>57359</v>
      </c>
      <c r="N41" s="15">
        <f t="shared" si="4"/>
        <v>19.476740237691001</v>
      </c>
      <c r="O41" s="15">
        <v>0</v>
      </c>
      <c r="P41" s="15">
        <f t="shared" si="5"/>
        <v>0</v>
      </c>
      <c r="Q41" s="15">
        <v>0</v>
      </c>
      <c r="R41" s="15">
        <f t="shared" si="6"/>
        <v>0</v>
      </c>
      <c r="S41" s="15">
        <v>27080</v>
      </c>
      <c r="T41" s="15">
        <f t="shared" si="7"/>
        <v>9.1952461799660448</v>
      </c>
      <c r="U41" s="16">
        <f t="shared" si="8"/>
        <v>636666</v>
      </c>
      <c r="V41" s="15">
        <f t="shared" si="9"/>
        <v>216.18539898132428</v>
      </c>
    </row>
    <row r="42" spans="1:22" ht="16.5" customHeight="1" x14ac:dyDescent="0.2">
      <c r="A42" s="17">
        <v>40</v>
      </c>
      <c r="B42" s="18" t="s">
        <v>212</v>
      </c>
      <c r="C42" s="19" t="s">
        <v>59</v>
      </c>
      <c r="D42" s="20">
        <v>23329</v>
      </c>
      <c r="E42" s="21">
        <v>611951</v>
      </c>
      <c r="F42" s="21">
        <f t="shared" si="0"/>
        <v>26.231342963693258</v>
      </c>
      <c r="G42" s="21">
        <v>15896</v>
      </c>
      <c r="H42" s="21">
        <f t="shared" si="1"/>
        <v>0.68138368554160056</v>
      </c>
      <c r="I42" s="21">
        <v>53477</v>
      </c>
      <c r="J42" s="21">
        <f t="shared" si="2"/>
        <v>2.2922971408975954</v>
      </c>
      <c r="K42" s="21">
        <v>8925500</v>
      </c>
      <c r="L42" s="21">
        <f t="shared" si="3"/>
        <v>382.59248146084275</v>
      </c>
      <c r="M42" s="21">
        <v>2208109</v>
      </c>
      <c r="N42" s="21">
        <f t="shared" si="4"/>
        <v>94.650820866732388</v>
      </c>
      <c r="O42" s="21">
        <v>0</v>
      </c>
      <c r="P42" s="21">
        <f t="shared" si="5"/>
        <v>0</v>
      </c>
      <c r="Q42" s="21">
        <v>0</v>
      </c>
      <c r="R42" s="21">
        <f t="shared" si="6"/>
        <v>0</v>
      </c>
      <c r="S42" s="21">
        <v>101751</v>
      </c>
      <c r="T42" s="21">
        <f t="shared" si="7"/>
        <v>4.3615671481846627</v>
      </c>
      <c r="U42" s="22">
        <f t="shared" si="8"/>
        <v>11916684</v>
      </c>
      <c r="V42" s="21">
        <f t="shared" si="9"/>
        <v>510.80989326589224</v>
      </c>
    </row>
    <row r="43" spans="1:22" ht="16.5" customHeight="1" x14ac:dyDescent="0.2">
      <c r="A43" s="4">
        <v>41</v>
      </c>
      <c r="B43" s="5" t="s">
        <v>212</v>
      </c>
      <c r="C43" s="6" t="s">
        <v>60</v>
      </c>
      <c r="D43" s="7">
        <v>1484</v>
      </c>
      <c r="E43" s="8">
        <v>294214</v>
      </c>
      <c r="F43" s="8">
        <f t="shared" si="0"/>
        <v>198.25741239892184</v>
      </c>
      <c r="G43" s="8">
        <v>9122</v>
      </c>
      <c r="H43" s="8">
        <f t="shared" si="1"/>
        <v>6.1469002695417787</v>
      </c>
      <c r="I43" s="8">
        <v>0</v>
      </c>
      <c r="J43" s="8">
        <f t="shared" si="2"/>
        <v>0</v>
      </c>
      <c r="K43" s="8">
        <v>930000</v>
      </c>
      <c r="L43" s="8">
        <f t="shared" si="3"/>
        <v>626.68463611859841</v>
      </c>
      <c r="M43" s="8">
        <v>35487</v>
      </c>
      <c r="N43" s="8">
        <f t="shared" si="4"/>
        <v>23.913072776280323</v>
      </c>
      <c r="O43" s="8">
        <v>0</v>
      </c>
      <c r="P43" s="8">
        <f t="shared" si="5"/>
        <v>0</v>
      </c>
      <c r="Q43" s="8">
        <v>0</v>
      </c>
      <c r="R43" s="8">
        <f t="shared" si="6"/>
        <v>0</v>
      </c>
      <c r="S43" s="8">
        <v>0</v>
      </c>
      <c r="T43" s="8">
        <f t="shared" si="7"/>
        <v>0</v>
      </c>
      <c r="U43" s="9">
        <f t="shared" si="8"/>
        <v>1268823</v>
      </c>
      <c r="V43" s="8">
        <f t="shared" si="9"/>
        <v>855.00202156334228</v>
      </c>
    </row>
    <row r="44" spans="1:22" ht="16.5" customHeight="1" x14ac:dyDescent="0.2">
      <c r="A44" s="11">
        <v>42</v>
      </c>
      <c r="B44" s="12" t="s">
        <v>212</v>
      </c>
      <c r="C44" s="13" t="s">
        <v>61</v>
      </c>
      <c r="D44" s="14">
        <v>2882</v>
      </c>
      <c r="E44" s="15">
        <v>125793</v>
      </c>
      <c r="F44" s="15">
        <f t="shared" si="0"/>
        <v>43.647814018043029</v>
      </c>
      <c r="G44" s="15">
        <v>21854</v>
      </c>
      <c r="H44" s="15">
        <f t="shared" si="1"/>
        <v>7.5829285218598192</v>
      </c>
      <c r="I44" s="15">
        <v>0</v>
      </c>
      <c r="J44" s="15">
        <f t="shared" si="2"/>
        <v>0</v>
      </c>
      <c r="K44" s="15">
        <v>1795000</v>
      </c>
      <c r="L44" s="15">
        <f t="shared" si="3"/>
        <v>622.83136710617623</v>
      </c>
      <c r="M44" s="15">
        <v>783932</v>
      </c>
      <c r="N44" s="15">
        <f t="shared" si="4"/>
        <v>272.00971547536432</v>
      </c>
      <c r="O44" s="15">
        <v>0</v>
      </c>
      <c r="P44" s="15">
        <f t="shared" si="5"/>
        <v>0</v>
      </c>
      <c r="Q44" s="15">
        <v>0</v>
      </c>
      <c r="R44" s="15">
        <f t="shared" si="6"/>
        <v>0</v>
      </c>
      <c r="S44" s="15">
        <v>0</v>
      </c>
      <c r="T44" s="15">
        <f t="shared" si="7"/>
        <v>0</v>
      </c>
      <c r="U44" s="16">
        <f t="shared" si="8"/>
        <v>2726579</v>
      </c>
      <c r="V44" s="15">
        <f t="shared" si="9"/>
        <v>946.07182512144345</v>
      </c>
    </row>
    <row r="45" spans="1:22" ht="16.5" customHeight="1" x14ac:dyDescent="0.2">
      <c r="A45" s="11">
        <v>43</v>
      </c>
      <c r="B45" s="12" t="s">
        <v>212</v>
      </c>
      <c r="C45" s="13" t="s">
        <v>62</v>
      </c>
      <c r="D45" s="14">
        <v>4416</v>
      </c>
      <c r="E45" s="15">
        <v>61202</v>
      </c>
      <c r="F45" s="15">
        <f t="shared" si="0"/>
        <v>13.859148550724637</v>
      </c>
      <c r="G45" s="15">
        <v>2404</v>
      </c>
      <c r="H45" s="15">
        <f t="shared" si="1"/>
        <v>0.54438405797101452</v>
      </c>
      <c r="I45" s="15">
        <v>0</v>
      </c>
      <c r="J45" s="15">
        <f t="shared" si="2"/>
        <v>0</v>
      </c>
      <c r="K45" s="15">
        <v>2279000</v>
      </c>
      <c r="L45" s="15">
        <f t="shared" si="3"/>
        <v>516.07789855072463</v>
      </c>
      <c r="M45" s="15">
        <v>858381</v>
      </c>
      <c r="N45" s="15">
        <f t="shared" si="4"/>
        <v>194.3797554347826</v>
      </c>
      <c r="O45" s="15">
        <v>0</v>
      </c>
      <c r="P45" s="15">
        <f t="shared" si="5"/>
        <v>0</v>
      </c>
      <c r="Q45" s="15">
        <v>0</v>
      </c>
      <c r="R45" s="15">
        <f t="shared" si="6"/>
        <v>0</v>
      </c>
      <c r="S45" s="15">
        <v>14081</v>
      </c>
      <c r="T45" s="15">
        <f t="shared" si="7"/>
        <v>3.1886322463768115</v>
      </c>
      <c r="U45" s="16">
        <f t="shared" si="8"/>
        <v>3215068</v>
      </c>
      <c r="V45" s="15">
        <f t="shared" si="9"/>
        <v>728.04981884057975</v>
      </c>
    </row>
    <row r="46" spans="1:22" ht="16.5" customHeight="1" x14ac:dyDescent="0.2">
      <c r="A46" s="11">
        <v>44</v>
      </c>
      <c r="B46" s="12" t="s">
        <v>212</v>
      </c>
      <c r="C46" s="13" t="s">
        <v>63</v>
      </c>
      <c r="D46" s="14">
        <v>7698</v>
      </c>
      <c r="E46" s="15">
        <v>19619</v>
      </c>
      <c r="F46" s="15">
        <f t="shared" si="0"/>
        <v>2.5485840478046247</v>
      </c>
      <c r="G46" s="15">
        <v>23381</v>
      </c>
      <c r="H46" s="15">
        <f t="shared" si="1"/>
        <v>3.0372824110158483</v>
      </c>
      <c r="I46" s="15">
        <v>0</v>
      </c>
      <c r="J46" s="15">
        <f t="shared" si="2"/>
        <v>0</v>
      </c>
      <c r="K46" s="15">
        <v>640000</v>
      </c>
      <c r="L46" s="15">
        <f t="shared" si="3"/>
        <v>83.138477526630297</v>
      </c>
      <c r="M46" s="15">
        <v>30400</v>
      </c>
      <c r="N46" s="15">
        <f t="shared" si="4"/>
        <v>3.9490776825149387</v>
      </c>
      <c r="O46" s="15">
        <v>0</v>
      </c>
      <c r="P46" s="15">
        <f t="shared" si="5"/>
        <v>0</v>
      </c>
      <c r="Q46" s="15">
        <v>0</v>
      </c>
      <c r="R46" s="15">
        <f t="shared" si="6"/>
        <v>0</v>
      </c>
      <c r="S46" s="15">
        <v>2275</v>
      </c>
      <c r="T46" s="15">
        <f t="shared" si="7"/>
        <v>0.2955313068329436</v>
      </c>
      <c r="U46" s="16">
        <f t="shared" si="8"/>
        <v>715675</v>
      </c>
      <c r="V46" s="15">
        <f t="shared" si="9"/>
        <v>92.968952974798654</v>
      </c>
    </row>
    <row r="47" spans="1:22" ht="16.5" customHeight="1" x14ac:dyDescent="0.2">
      <c r="A47" s="17">
        <v>45</v>
      </c>
      <c r="B47" s="18" t="s">
        <v>212</v>
      </c>
      <c r="C47" s="19" t="s">
        <v>64</v>
      </c>
      <c r="D47" s="20">
        <v>9572</v>
      </c>
      <c r="E47" s="21">
        <v>2817796</v>
      </c>
      <c r="F47" s="21">
        <f t="shared" si="0"/>
        <v>294.37902214793149</v>
      </c>
      <c r="G47" s="21">
        <v>450</v>
      </c>
      <c r="H47" s="21">
        <f t="shared" si="1"/>
        <v>4.7012118679481824E-2</v>
      </c>
      <c r="I47" s="21">
        <v>0</v>
      </c>
      <c r="J47" s="21">
        <f t="shared" si="2"/>
        <v>0</v>
      </c>
      <c r="K47" s="21">
        <v>7855000</v>
      </c>
      <c r="L47" s="21">
        <f t="shared" si="3"/>
        <v>820.622649394066</v>
      </c>
      <c r="M47" s="21">
        <v>3131085</v>
      </c>
      <c r="N47" s="21">
        <f t="shared" si="4"/>
        <v>327.10875470121186</v>
      </c>
      <c r="O47" s="21">
        <v>0</v>
      </c>
      <c r="P47" s="21">
        <f t="shared" si="5"/>
        <v>0</v>
      </c>
      <c r="Q47" s="21">
        <v>0</v>
      </c>
      <c r="R47" s="21">
        <f t="shared" si="6"/>
        <v>0</v>
      </c>
      <c r="S47" s="21">
        <v>0</v>
      </c>
      <c r="T47" s="21">
        <f t="shared" si="7"/>
        <v>0</v>
      </c>
      <c r="U47" s="22">
        <f t="shared" si="8"/>
        <v>13804331</v>
      </c>
      <c r="V47" s="21">
        <f t="shared" si="9"/>
        <v>1442.1574383618888</v>
      </c>
    </row>
    <row r="48" spans="1:22" ht="16.5" customHeight="1" x14ac:dyDescent="0.2">
      <c r="A48" s="4">
        <v>46</v>
      </c>
      <c r="B48" s="5" t="s">
        <v>212</v>
      </c>
      <c r="C48" s="6" t="s">
        <v>65</v>
      </c>
      <c r="D48" s="7">
        <v>1181</v>
      </c>
      <c r="E48" s="8">
        <v>15780</v>
      </c>
      <c r="F48" s="8">
        <f t="shared" si="0"/>
        <v>13.36155800169348</v>
      </c>
      <c r="G48" s="8">
        <v>13416</v>
      </c>
      <c r="H48" s="8">
        <f t="shared" si="1"/>
        <v>11.359864521591872</v>
      </c>
      <c r="I48" s="8">
        <v>0</v>
      </c>
      <c r="J48" s="8">
        <f t="shared" si="2"/>
        <v>0</v>
      </c>
      <c r="K48" s="8">
        <v>296030</v>
      </c>
      <c r="L48" s="8">
        <f t="shared" si="3"/>
        <v>250.66045723962745</v>
      </c>
      <c r="M48" s="8">
        <v>263929</v>
      </c>
      <c r="N48" s="8">
        <f t="shared" si="4"/>
        <v>223.47925486875531</v>
      </c>
      <c r="O48" s="8">
        <v>0</v>
      </c>
      <c r="P48" s="8">
        <f t="shared" si="5"/>
        <v>0</v>
      </c>
      <c r="Q48" s="8">
        <v>0</v>
      </c>
      <c r="R48" s="8">
        <f t="shared" si="6"/>
        <v>0</v>
      </c>
      <c r="S48" s="8">
        <v>0</v>
      </c>
      <c r="T48" s="8">
        <f t="shared" si="7"/>
        <v>0</v>
      </c>
      <c r="U48" s="9">
        <f t="shared" si="8"/>
        <v>589155</v>
      </c>
      <c r="V48" s="8">
        <f t="shared" si="9"/>
        <v>498.86113463166805</v>
      </c>
    </row>
    <row r="49" spans="1:22" ht="16.5" customHeight="1" x14ac:dyDescent="0.2">
      <c r="A49" s="11">
        <v>47</v>
      </c>
      <c r="B49" s="12" t="s">
        <v>212</v>
      </c>
      <c r="C49" s="13" t="s">
        <v>66</v>
      </c>
      <c r="D49" s="14">
        <v>3822</v>
      </c>
      <c r="E49" s="15">
        <v>26274</v>
      </c>
      <c r="F49" s="15">
        <f t="shared" si="0"/>
        <v>6.8744113029827316</v>
      </c>
      <c r="G49" s="15">
        <v>25418</v>
      </c>
      <c r="H49" s="15">
        <f t="shared" si="1"/>
        <v>6.6504447933019364</v>
      </c>
      <c r="I49" s="15">
        <v>0</v>
      </c>
      <c r="J49" s="15">
        <f t="shared" si="2"/>
        <v>0</v>
      </c>
      <c r="K49" s="15">
        <v>4233662</v>
      </c>
      <c r="L49" s="15">
        <f t="shared" si="3"/>
        <v>1107.7085295656725</v>
      </c>
      <c r="M49" s="15">
        <v>2561088</v>
      </c>
      <c r="N49" s="15">
        <f t="shared" si="4"/>
        <v>670.09105180533754</v>
      </c>
      <c r="O49" s="15">
        <v>0</v>
      </c>
      <c r="P49" s="15">
        <f t="shared" si="5"/>
        <v>0</v>
      </c>
      <c r="Q49" s="15">
        <v>0</v>
      </c>
      <c r="R49" s="15">
        <f t="shared" si="6"/>
        <v>0</v>
      </c>
      <c r="S49" s="15">
        <v>0</v>
      </c>
      <c r="T49" s="15">
        <f t="shared" si="7"/>
        <v>0</v>
      </c>
      <c r="U49" s="16">
        <f t="shared" si="8"/>
        <v>6846442</v>
      </c>
      <c r="V49" s="15">
        <f t="shared" si="9"/>
        <v>1791.3244374672945</v>
      </c>
    </row>
    <row r="50" spans="1:22" ht="16.5" customHeight="1" x14ac:dyDescent="0.2">
      <c r="A50" s="11">
        <v>48</v>
      </c>
      <c r="B50" s="12" t="s">
        <v>212</v>
      </c>
      <c r="C50" s="13" t="s">
        <v>67</v>
      </c>
      <c r="D50" s="14">
        <v>6025</v>
      </c>
      <c r="E50" s="15">
        <v>155753</v>
      </c>
      <c r="F50" s="15">
        <f t="shared" si="0"/>
        <v>25.851120331950206</v>
      </c>
      <c r="G50" s="15">
        <v>310</v>
      </c>
      <c r="H50" s="15">
        <f t="shared" si="1"/>
        <v>5.1452282157676346E-2</v>
      </c>
      <c r="I50" s="15">
        <v>38867</v>
      </c>
      <c r="J50" s="15">
        <f t="shared" si="2"/>
        <v>6.4509543568464727</v>
      </c>
      <c r="K50" s="15">
        <v>4005000</v>
      </c>
      <c r="L50" s="15">
        <f t="shared" si="3"/>
        <v>664.73029045643159</v>
      </c>
      <c r="M50" s="15">
        <v>2181040</v>
      </c>
      <c r="N50" s="15">
        <f t="shared" si="4"/>
        <v>361.99834024896268</v>
      </c>
      <c r="O50" s="15">
        <v>0</v>
      </c>
      <c r="P50" s="15">
        <f t="shared" si="5"/>
        <v>0</v>
      </c>
      <c r="Q50" s="15">
        <v>0</v>
      </c>
      <c r="R50" s="15">
        <f t="shared" si="6"/>
        <v>0</v>
      </c>
      <c r="S50" s="15">
        <v>0</v>
      </c>
      <c r="T50" s="15">
        <f t="shared" si="7"/>
        <v>0</v>
      </c>
      <c r="U50" s="16">
        <f t="shared" si="8"/>
        <v>6380970</v>
      </c>
      <c r="V50" s="15">
        <f t="shared" si="9"/>
        <v>1059.0821576763485</v>
      </c>
    </row>
    <row r="51" spans="1:22" ht="16.5" customHeight="1" x14ac:dyDescent="0.2">
      <c r="A51" s="11">
        <v>49</v>
      </c>
      <c r="B51" s="12" t="s">
        <v>212</v>
      </c>
      <c r="C51" s="13" t="s">
        <v>68</v>
      </c>
      <c r="D51" s="14">
        <v>13625</v>
      </c>
      <c r="E51" s="15">
        <v>101376</v>
      </c>
      <c r="F51" s="15">
        <f t="shared" si="0"/>
        <v>7.440440366972477</v>
      </c>
      <c r="G51" s="15">
        <v>23033</v>
      </c>
      <c r="H51" s="15">
        <f t="shared" si="1"/>
        <v>1.6904954128440366</v>
      </c>
      <c r="I51" s="15">
        <v>0</v>
      </c>
      <c r="J51" s="15">
        <f t="shared" si="2"/>
        <v>0</v>
      </c>
      <c r="K51" s="15">
        <v>1223532</v>
      </c>
      <c r="L51" s="15">
        <f t="shared" si="3"/>
        <v>89.800513761467883</v>
      </c>
      <c r="M51" s="15">
        <v>224475</v>
      </c>
      <c r="N51" s="15">
        <f t="shared" si="4"/>
        <v>16.475229357798167</v>
      </c>
      <c r="O51" s="15">
        <v>0</v>
      </c>
      <c r="P51" s="15">
        <f t="shared" si="5"/>
        <v>0</v>
      </c>
      <c r="Q51" s="15">
        <v>0</v>
      </c>
      <c r="R51" s="15">
        <f t="shared" si="6"/>
        <v>0</v>
      </c>
      <c r="S51" s="15">
        <v>64562</v>
      </c>
      <c r="T51" s="15">
        <f t="shared" si="7"/>
        <v>4.7384954128440366</v>
      </c>
      <c r="U51" s="16">
        <f t="shared" si="8"/>
        <v>1636978</v>
      </c>
      <c r="V51" s="15">
        <f t="shared" si="9"/>
        <v>120.14517431192661</v>
      </c>
    </row>
    <row r="52" spans="1:22" ht="16.5" customHeight="1" x14ac:dyDescent="0.2">
      <c r="A52" s="17">
        <v>50</v>
      </c>
      <c r="B52" s="18" t="s">
        <v>212</v>
      </c>
      <c r="C52" s="19" t="s">
        <v>69</v>
      </c>
      <c r="D52" s="20">
        <v>8031</v>
      </c>
      <c r="E52" s="21">
        <v>143465</v>
      </c>
      <c r="F52" s="21">
        <f t="shared" si="0"/>
        <v>17.863902378284148</v>
      </c>
      <c r="G52" s="21">
        <v>22280</v>
      </c>
      <c r="H52" s="21">
        <f t="shared" si="1"/>
        <v>2.7742497820943841</v>
      </c>
      <c r="I52" s="21">
        <v>0</v>
      </c>
      <c r="J52" s="21">
        <f t="shared" si="2"/>
        <v>0</v>
      </c>
      <c r="K52" s="21">
        <v>5525000</v>
      </c>
      <c r="L52" s="21">
        <f t="shared" si="3"/>
        <v>687.95915826173575</v>
      </c>
      <c r="M52" s="21">
        <v>3371237</v>
      </c>
      <c r="N52" s="21">
        <f t="shared" si="4"/>
        <v>419.77798530693565</v>
      </c>
      <c r="O52" s="21">
        <v>0</v>
      </c>
      <c r="P52" s="21">
        <f t="shared" si="5"/>
        <v>0</v>
      </c>
      <c r="Q52" s="21">
        <v>0</v>
      </c>
      <c r="R52" s="21">
        <f t="shared" si="6"/>
        <v>0</v>
      </c>
      <c r="S52" s="21">
        <v>26883</v>
      </c>
      <c r="T52" s="21">
        <f t="shared" si="7"/>
        <v>3.3474038102353383</v>
      </c>
      <c r="U52" s="22">
        <f t="shared" si="8"/>
        <v>9088865</v>
      </c>
      <c r="V52" s="21">
        <f t="shared" si="9"/>
        <v>1131.7226995392853</v>
      </c>
    </row>
    <row r="53" spans="1:22" ht="16.5" customHeight="1" x14ac:dyDescent="0.2">
      <c r="A53" s="4">
        <v>51</v>
      </c>
      <c r="B53" s="5" t="s">
        <v>212</v>
      </c>
      <c r="C53" s="6" t="s">
        <v>70</v>
      </c>
      <c r="D53" s="7">
        <v>8563</v>
      </c>
      <c r="E53" s="8">
        <v>96170</v>
      </c>
      <c r="F53" s="8">
        <f t="shared" si="0"/>
        <v>11.230877029078593</v>
      </c>
      <c r="G53" s="8">
        <v>10254</v>
      </c>
      <c r="H53" s="8">
        <f t="shared" si="1"/>
        <v>1.1974775195609015</v>
      </c>
      <c r="I53" s="8">
        <v>0</v>
      </c>
      <c r="J53" s="8">
        <f t="shared" si="2"/>
        <v>0</v>
      </c>
      <c r="K53" s="8">
        <v>2250000</v>
      </c>
      <c r="L53" s="8">
        <f t="shared" si="3"/>
        <v>262.75837907275485</v>
      </c>
      <c r="M53" s="8">
        <v>1247829</v>
      </c>
      <c r="N53" s="8">
        <f t="shared" si="4"/>
        <v>145.72334462221184</v>
      </c>
      <c r="O53" s="8">
        <v>0</v>
      </c>
      <c r="P53" s="8">
        <f t="shared" si="5"/>
        <v>0</v>
      </c>
      <c r="Q53" s="8">
        <v>0</v>
      </c>
      <c r="R53" s="8">
        <f t="shared" si="6"/>
        <v>0</v>
      </c>
      <c r="S53" s="8">
        <v>10042</v>
      </c>
      <c r="T53" s="8">
        <f t="shared" si="7"/>
        <v>1.1727198411771576</v>
      </c>
      <c r="U53" s="9">
        <f t="shared" si="8"/>
        <v>3614295</v>
      </c>
      <c r="V53" s="8">
        <f t="shared" si="9"/>
        <v>422.08279808478335</v>
      </c>
    </row>
    <row r="54" spans="1:22" ht="16.5" customHeight="1" x14ac:dyDescent="0.2">
      <c r="A54" s="11">
        <v>52</v>
      </c>
      <c r="B54" s="12" t="s">
        <v>212</v>
      </c>
      <c r="C54" s="13" t="s">
        <v>71</v>
      </c>
      <c r="D54" s="14">
        <v>38111</v>
      </c>
      <c r="E54" s="15">
        <v>411079</v>
      </c>
      <c r="F54" s="15">
        <f t="shared" si="0"/>
        <v>10.786360893180447</v>
      </c>
      <c r="G54" s="15">
        <v>99802</v>
      </c>
      <c r="H54" s="15">
        <f t="shared" si="1"/>
        <v>2.6187190050116764</v>
      </c>
      <c r="I54" s="15">
        <v>0</v>
      </c>
      <c r="J54" s="15">
        <f t="shared" si="2"/>
        <v>0</v>
      </c>
      <c r="K54" s="15">
        <v>23917790</v>
      </c>
      <c r="L54" s="15">
        <f t="shared" si="3"/>
        <v>627.58232531290173</v>
      </c>
      <c r="M54" s="15">
        <v>9934144</v>
      </c>
      <c r="N54" s="15">
        <f t="shared" si="4"/>
        <v>260.6634305056283</v>
      </c>
      <c r="O54" s="15">
        <v>0</v>
      </c>
      <c r="P54" s="15">
        <f t="shared" si="5"/>
        <v>0</v>
      </c>
      <c r="Q54" s="15">
        <v>0</v>
      </c>
      <c r="R54" s="15">
        <f t="shared" si="6"/>
        <v>0</v>
      </c>
      <c r="S54" s="15">
        <v>313673</v>
      </c>
      <c r="T54" s="15">
        <f t="shared" si="7"/>
        <v>8.2305108761250025</v>
      </c>
      <c r="U54" s="16">
        <f t="shared" si="8"/>
        <v>34676488</v>
      </c>
      <c r="V54" s="15">
        <f t="shared" si="9"/>
        <v>909.88134659284719</v>
      </c>
    </row>
    <row r="55" spans="1:22" ht="16.5" customHeight="1" x14ac:dyDescent="0.2">
      <c r="A55" s="11">
        <v>53</v>
      </c>
      <c r="B55" s="12" t="s">
        <v>212</v>
      </c>
      <c r="C55" s="13" t="s">
        <v>72</v>
      </c>
      <c r="D55" s="14">
        <v>19369</v>
      </c>
      <c r="E55" s="15">
        <v>228929</v>
      </c>
      <c r="F55" s="15">
        <f t="shared" si="0"/>
        <v>11.819350508544581</v>
      </c>
      <c r="G55" s="15">
        <v>67074</v>
      </c>
      <c r="H55" s="15">
        <f t="shared" si="1"/>
        <v>3.4629562703288759</v>
      </c>
      <c r="I55" s="15">
        <v>0</v>
      </c>
      <c r="J55" s="15">
        <f t="shared" si="2"/>
        <v>0</v>
      </c>
      <c r="K55" s="15">
        <v>1175948</v>
      </c>
      <c r="L55" s="15">
        <f t="shared" si="3"/>
        <v>60.712891734214466</v>
      </c>
      <c r="M55" s="15">
        <v>308192</v>
      </c>
      <c r="N55" s="15">
        <f t="shared" si="4"/>
        <v>15.91161133770458</v>
      </c>
      <c r="O55" s="15">
        <v>0</v>
      </c>
      <c r="P55" s="15">
        <f t="shared" si="5"/>
        <v>0</v>
      </c>
      <c r="Q55" s="15">
        <v>0</v>
      </c>
      <c r="R55" s="15">
        <f t="shared" si="6"/>
        <v>0</v>
      </c>
      <c r="S55" s="15">
        <v>82838</v>
      </c>
      <c r="T55" s="15">
        <f t="shared" si="7"/>
        <v>4.2768341163715213</v>
      </c>
      <c r="U55" s="16">
        <f t="shared" si="8"/>
        <v>1862981</v>
      </c>
      <c r="V55" s="15">
        <f t="shared" si="9"/>
        <v>96.183643967164031</v>
      </c>
    </row>
    <row r="56" spans="1:22" ht="16.5" customHeight="1" x14ac:dyDescent="0.2">
      <c r="A56" s="11">
        <v>54</v>
      </c>
      <c r="B56" s="12" t="s">
        <v>212</v>
      </c>
      <c r="C56" s="13" t="s">
        <v>73</v>
      </c>
      <c r="D56" s="14">
        <v>523</v>
      </c>
      <c r="E56" s="15">
        <v>7137</v>
      </c>
      <c r="F56" s="15">
        <f t="shared" si="0"/>
        <v>13.646271510516252</v>
      </c>
      <c r="G56" s="15">
        <v>4460</v>
      </c>
      <c r="H56" s="15">
        <f t="shared" si="1"/>
        <v>8.52772466539197</v>
      </c>
      <c r="I56" s="15">
        <v>0</v>
      </c>
      <c r="J56" s="15">
        <f t="shared" si="2"/>
        <v>0</v>
      </c>
      <c r="K56" s="15">
        <v>66660</v>
      </c>
      <c r="L56" s="15">
        <f t="shared" si="3"/>
        <v>127.45697896749522</v>
      </c>
      <c r="M56" s="15">
        <v>6299</v>
      </c>
      <c r="N56" s="15">
        <f t="shared" si="4"/>
        <v>12.04397705544933</v>
      </c>
      <c r="O56" s="15">
        <v>0</v>
      </c>
      <c r="P56" s="15">
        <f t="shared" si="5"/>
        <v>0</v>
      </c>
      <c r="Q56" s="15">
        <v>0</v>
      </c>
      <c r="R56" s="15">
        <f t="shared" si="6"/>
        <v>0</v>
      </c>
      <c r="S56" s="15">
        <v>3406</v>
      </c>
      <c r="T56" s="15">
        <f t="shared" si="7"/>
        <v>6.5124282982791586</v>
      </c>
      <c r="U56" s="16">
        <f t="shared" si="8"/>
        <v>87962</v>
      </c>
      <c r="V56" s="15">
        <f t="shared" si="9"/>
        <v>168.18738049713193</v>
      </c>
    </row>
    <row r="57" spans="1:22" ht="16.5" customHeight="1" x14ac:dyDescent="0.2">
      <c r="A57" s="17">
        <v>55</v>
      </c>
      <c r="B57" s="18" t="s">
        <v>212</v>
      </c>
      <c r="C57" s="19" t="s">
        <v>74</v>
      </c>
      <c r="D57" s="20">
        <v>17722</v>
      </c>
      <c r="E57" s="21">
        <v>18194</v>
      </c>
      <c r="F57" s="21">
        <f t="shared" si="0"/>
        <v>1.0266335628032954</v>
      </c>
      <c r="G57" s="21">
        <v>27733</v>
      </c>
      <c r="H57" s="21">
        <f t="shared" si="1"/>
        <v>1.5648910958131137</v>
      </c>
      <c r="I57" s="21">
        <v>0</v>
      </c>
      <c r="J57" s="21">
        <f t="shared" si="2"/>
        <v>0</v>
      </c>
      <c r="K57" s="21">
        <v>225000</v>
      </c>
      <c r="L57" s="21">
        <f t="shared" si="3"/>
        <v>12.696083963435278</v>
      </c>
      <c r="M57" s="21">
        <v>846138</v>
      </c>
      <c r="N57" s="21">
        <f t="shared" si="4"/>
        <v>47.745062634014218</v>
      </c>
      <c r="O57" s="21">
        <v>0</v>
      </c>
      <c r="P57" s="21">
        <f t="shared" si="5"/>
        <v>0</v>
      </c>
      <c r="Q57" s="21">
        <v>0</v>
      </c>
      <c r="R57" s="21">
        <f t="shared" si="6"/>
        <v>0</v>
      </c>
      <c r="S57" s="21">
        <v>100599</v>
      </c>
      <c r="T57" s="21">
        <f t="shared" si="7"/>
        <v>5.6765037806116689</v>
      </c>
      <c r="U57" s="22">
        <f t="shared" si="8"/>
        <v>1217664</v>
      </c>
      <c r="V57" s="21">
        <f t="shared" si="9"/>
        <v>68.709175036677578</v>
      </c>
    </row>
    <row r="58" spans="1:22" ht="16.5" customHeight="1" x14ac:dyDescent="0.2">
      <c r="A58" s="4">
        <v>56</v>
      </c>
      <c r="B58" s="5" t="s">
        <v>212</v>
      </c>
      <c r="C58" s="6" t="s">
        <v>75</v>
      </c>
      <c r="D58" s="7">
        <v>2057</v>
      </c>
      <c r="E58" s="8">
        <v>128158</v>
      </c>
      <c r="F58" s="8">
        <f t="shared" si="0"/>
        <v>62.303354399611081</v>
      </c>
      <c r="G58" s="8">
        <v>10296</v>
      </c>
      <c r="H58" s="8">
        <f t="shared" si="1"/>
        <v>5.0053475935828873</v>
      </c>
      <c r="I58" s="8">
        <v>0</v>
      </c>
      <c r="J58" s="8">
        <f t="shared" si="2"/>
        <v>0</v>
      </c>
      <c r="K58" s="8">
        <v>1110000</v>
      </c>
      <c r="L58" s="8">
        <f t="shared" si="3"/>
        <v>539.62080700048614</v>
      </c>
      <c r="M58" s="8">
        <v>1470513</v>
      </c>
      <c r="N58" s="8">
        <f t="shared" si="4"/>
        <v>714.88235294117646</v>
      </c>
      <c r="O58" s="8">
        <v>0</v>
      </c>
      <c r="P58" s="8">
        <f t="shared" si="5"/>
        <v>0</v>
      </c>
      <c r="Q58" s="8">
        <v>0</v>
      </c>
      <c r="R58" s="8">
        <f t="shared" si="6"/>
        <v>0</v>
      </c>
      <c r="S58" s="8">
        <v>32144</v>
      </c>
      <c r="T58" s="8">
        <f t="shared" si="7"/>
        <v>15.626640738940203</v>
      </c>
      <c r="U58" s="9">
        <f t="shared" si="8"/>
        <v>2751111</v>
      </c>
      <c r="V58" s="8">
        <f t="shared" si="9"/>
        <v>1337.4385026737968</v>
      </c>
    </row>
    <row r="59" spans="1:22" ht="16.5" customHeight="1" x14ac:dyDescent="0.2">
      <c r="A59" s="11">
        <v>57</v>
      </c>
      <c r="B59" s="12" t="s">
        <v>212</v>
      </c>
      <c r="C59" s="13" t="s">
        <v>76</v>
      </c>
      <c r="D59" s="14">
        <v>9678</v>
      </c>
      <c r="E59" s="15">
        <v>581290</v>
      </c>
      <c r="F59" s="15">
        <f t="shared" si="0"/>
        <v>60.063029551560241</v>
      </c>
      <c r="G59" s="15">
        <v>10990</v>
      </c>
      <c r="H59" s="15">
        <f t="shared" si="1"/>
        <v>1.135565199421368</v>
      </c>
      <c r="I59" s="15">
        <v>22114</v>
      </c>
      <c r="J59" s="15">
        <f t="shared" si="2"/>
        <v>2.2849762347592479</v>
      </c>
      <c r="K59" s="15">
        <v>403000</v>
      </c>
      <c r="L59" s="15">
        <f t="shared" si="3"/>
        <v>41.640834883240338</v>
      </c>
      <c r="M59" s="15">
        <v>52726</v>
      </c>
      <c r="N59" s="15">
        <f t="shared" si="4"/>
        <v>5.4480264517462285</v>
      </c>
      <c r="O59" s="15">
        <v>0</v>
      </c>
      <c r="P59" s="15">
        <f t="shared" si="5"/>
        <v>0</v>
      </c>
      <c r="Q59" s="15">
        <v>0</v>
      </c>
      <c r="R59" s="15">
        <f t="shared" si="6"/>
        <v>0</v>
      </c>
      <c r="S59" s="15">
        <v>15024</v>
      </c>
      <c r="T59" s="15">
        <f t="shared" si="7"/>
        <v>1.5523868567885928</v>
      </c>
      <c r="U59" s="16">
        <f t="shared" si="8"/>
        <v>1085144</v>
      </c>
      <c r="V59" s="15">
        <f t="shared" si="9"/>
        <v>112.12481917751602</v>
      </c>
    </row>
    <row r="60" spans="1:22" ht="16.5" customHeight="1" x14ac:dyDescent="0.2">
      <c r="A60" s="11">
        <v>58</v>
      </c>
      <c r="B60" s="12" t="s">
        <v>212</v>
      </c>
      <c r="C60" s="13" t="s">
        <v>77</v>
      </c>
      <c r="D60" s="14">
        <v>8840</v>
      </c>
      <c r="E60" s="15">
        <v>114208</v>
      </c>
      <c r="F60" s="15">
        <f t="shared" si="0"/>
        <v>12.919457013574661</v>
      </c>
      <c r="G60" s="15">
        <v>36345</v>
      </c>
      <c r="H60" s="15">
        <f t="shared" si="1"/>
        <v>4.1114253393665159</v>
      </c>
      <c r="I60" s="15">
        <v>0</v>
      </c>
      <c r="J60" s="15">
        <f t="shared" si="2"/>
        <v>0</v>
      </c>
      <c r="K60" s="15">
        <v>2981182</v>
      </c>
      <c r="L60" s="15">
        <f t="shared" si="3"/>
        <v>337.23778280542984</v>
      </c>
      <c r="M60" s="15">
        <v>1057564</v>
      </c>
      <c r="N60" s="15">
        <f t="shared" si="4"/>
        <v>119.63393665158371</v>
      </c>
      <c r="O60" s="15">
        <v>0</v>
      </c>
      <c r="P60" s="15">
        <f t="shared" si="5"/>
        <v>0</v>
      </c>
      <c r="Q60" s="15">
        <v>77113</v>
      </c>
      <c r="R60" s="15">
        <f t="shared" si="6"/>
        <v>8.7231900452488684</v>
      </c>
      <c r="S60" s="15">
        <v>0</v>
      </c>
      <c r="T60" s="15">
        <f t="shared" si="7"/>
        <v>0</v>
      </c>
      <c r="U60" s="16">
        <f t="shared" si="8"/>
        <v>4266412</v>
      </c>
      <c r="V60" s="15">
        <f t="shared" si="9"/>
        <v>482.6257918552036</v>
      </c>
    </row>
    <row r="61" spans="1:22" ht="16.5" customHeight="1" x14ac:dyDescent="0.2">
      <c r="A61" s="11">
        <v>59</v>
      </c>
      <c r="B61" s="12" t="s">
        <v>212</v>
      </c>
      <c r="C61" s="13" t="s">
        <v>78</v>
      </c>
      <c r="D61" s="14">
        <v>5238</v>
      </c>
      <c r="E61" s="15">
        <v>153833</v>
      </c>
      <c r="F61" s="15">
        <f t="shared" si="0"/>
        <v>29.368652157311953</v>
      </c>
      <c r="G61" s="15">
        <v>19880</v>
      </c>
      <c r="H61" s="15">
        <f t="shared" si="1"/>
        <v>3.7953417334860635</v>
      </c>
      <c r="I61" s="15">
        <v>0</v>
      </c>
      <c r="J61" s="15">
        <f t="shared" si="2"/>
        <v>0</v>
      </c>
      <c r="K61" s="15">
        <v>1358000</v>
      </c>
      <c r="L61" s="15">
        <f t="shared" si="3"/>
        <v>259.25925925925924</v>
      </c>
      <c r="M61" s="15">
        <v>207564</v>
      </c>
      <c r="N61" s="15">
        <f t="shared" si="4"/>
        <v>39.626575028636886</v>
      </c>
      <c r="O61" s="15">
        <v>0</v>
      </c>
      <c r="P61" s="15">
        <f t="shared" si="5"/>
        <v>0</v>
      </c>
      <c r="Q61" s="15">
        <v>0</v>
      </c>
      <c r="R61" s="15">
        <f t="shared" si="6"/>
        <v>0</v>
      </c>
      <c r="S61" s="15">
        <v>0</v>
      </c>
      <c r="T61" s="15">
        <f t="shared" si="7"/>
        <v>0</v>
      </c>
      <c r="U61" s="16">
        <f t="shared" si="8"/>
        <v>1739277</v>
      </c>
      <c r="V61" s="15">
        <f t="shared" si="9"/>
        <v>332.04982817869416</v>
      </c>
    </row>
    <row r="62" spans="1:22" ht="16.5" customHeight="1" x14ac:dyDescent="0.2">
      <c r="A62" s="17">
        <v>60</v>
      </c>
      <c r="B62" s="18" t="s">
        <v>212</v>
      </c>
      <c r="C62" s="19" t="s">
        <v>79</v>
      </c>
      <c r="D62" s="20">
        <v>6219</v>
      </c>
      <c r="E62" s="21">
        <v>386099</v>
      </c>
      <c r="F62" s="21">
        <f t="shared" si="0"/>
        <v>62.083775526611994</v>
      </c>
      <c r="G62" s="21">
        <v>10329</v>
      </c>
      <c r="H62" s="21">
        <f t="shared" si="1"/>
        <v>1.6608779546550891</v>
      </c>
      <c r="I62" s="21">
        <v>0</v>
      </c>
      <c r="J62" s="21">
        <f t="shared" si="2"/>
        <v>0</v>
      </c>
      <c r="K62" s="21">
        <v>5123751</v>
      </c>
      <c r="L62" s="21">
        <f t="shared" si="3"/>
        <v>823.88663772310656</v>
      </c>
      <c r="M62" s="21">
        <v>1912141</v>
      </c>
      <c r="N62" s="21">
        <f t="shared" si="4"/>
        <v>307.46759929249077</v>
      </c>
      <c r="O62" s="21">
        <v>0</v>
      </c>
      <c r="P62" s="21">
        <f t="shared" si="5"/>
        <v>0</v>
      </c>
      <c r="Q62" s="21">
        <v>0</v>
      </c>
      <c r="R62" s="21">
        <f t="shared" si="6"/>
        <v>0</v>
      </c>
      <c r="S62" s="21">
        <v>34402</v>
      </c>
      <c r="T62" s="21">
        <f t="shared" si="7"/>
        <v>5.5317575172857376</v>
      </c>
      <c r="U62" s="22">
        <f t="shared" si="8"/>
        <v>7466722</v>
      </c>
      <c r="V62" s="21">
        <f t="shared" si="9"/>
        <v>1200.6306480141502</v>
      </c>
    </row>
    <row r="63" spans="1:22" ht="16.5" customHeight="1" x14ac:dyDescent="0.2">
      <c r="A63" s="4">
        <v>61</v>
      </c>
      <c r="B63" s="5" t="s">
        <v>212</v>
      </c>
      <c r="C63" s="6" t="s">
        <v>80</v>
      </c>
      <c r="D63" s="7">
        <v>3882</v>
      </c>
      <c r="E63" s="8">
        <v>1059186</v>
      </c>
      <c r="F63" s="8">
        <f t="shared" si="0"/>
        <v>272.84544049459043</v>
      </c>
      <c r="G63" s="8">
        <v>21418</v>
      </c>
      <c r="H63" s="8">
        <f t="shared" si="1"/>
        <v>5.5172591447707369</v>
      </c>
      <c r="I63" s="8">
        <v>0</v>
      </c>
      <c r="J63" s="8">
        <f t="shared" si="2"/>
        <v>0</v>
      </c>
      <c r="K63" s="8">
        <v>335000</v>
      </c>
      <c r="L63" s="8">
        <f t="shared" si="3"/>
        <v>86.295723853683668</v>
      </c>
      <c r="M63" s="8">
        <v>2338181</v>
      </c>
      <c r="N63" s="8">
        <f t="shared" si="4"/>
        <v>602.31349819680577</v>
      </c>
      <c r="O63" s="8">
        <v>0</v>
      </c>
      <c r="P63" s="8">
        <f t="shared" si="5"/>
        <v>0</v>
      </c>
      <c r="Q63" s="8">
        <v>0</v>
      </c>
      <c r="R63" s="8">
        <f t="shared" si="6"/>
        <v>0</v>
      </c>
      <c r="S63" s="8">
        <v>24166</v>
      </c>
      <c r="T63" s="8">
        <f t="shared" si="7"/>
        <v>6.2251416795466259</v>
      </c>
      <c r="U63" s="9">
        <f t="shared" si="8"/>
        <v>3777951</v>
      </c>
      <c r="V63" s="8">
        <f t="shared" si="9"/>
        <v>973.19706336939726</v>
      </c>
    </row>
    <row r="64" spans="1:22" ht="16.5" customHeight="1" x14ac:dyDescent="0.2">
      <c r="A64" s="11">
        <v>62</v>
      </c>
      <c r="B64" s="12" t="s">
        <v>212</v>
      </c>
      <c r="C64" s="13" t="s">
        <v>81</v>
      </c>
      <c r="D64" s="14">
        <v>2039</v>
      </c>
      <c r="E64" s="15">
        <v>82639</v>
      </c>
      <c r="F64" s="15">
        <f t="shared" si="0"/>
        <v>40.52918097106425</v>
      </c>
      <c r="G64" s="15">
        <v>27644</v>
      </c>
      <c r="H64" s="15">
        <f t="shared" si="1"/>
        <v>13.557626287395783</v>
      </c>
      <c r="I64" s="15">
        <v>0</v>
      </c>
      <c r="J64" s="15">
        <f t="shared" si="2"/>
        <v>0</v>
      </c>
      <c r="K64" s="15">
        <v>0</v>
      </c>
      <c r="L64" s="15">
        <f t="shared" si="3"/>
        <v>0</v>
      </c>
      <c r="M64" s="15">
        <v>0</v>
      </c>
      <c r="N64" s="15">
        <f t="shared" si="4"/>
        <v>0</v>
      </c>
      <c r="O64" s="15">
        <v>0</v>
      </c>
      <c r="P64" s="15">
        <f t="shared" si="5"/>
        <v>0</v>
      </c>
      <c r="Q64" s="15">
        <v>0</v>
      </c>
      <c r="R64" s="15">
        <f t="shared" si="6"/>
        <v>0</v>
      </c>
      <c r="S64" s="15">
        <v>0</v>
      </c>
      <c r="T64" s="15">
        <f t="shared" si="7"/>
        <v>0</v>
      </c>
      <c r="U64" s="16">
        <f t="shared" si="8"/>
        <v>110283</v>
      </c>
      <c r="V64" s="15">
        <f t="shared" si="9"/>
        <v>54.086807258460027</v>
      </c>
    </row>
    <row r="65" spans="1:22" ht="16.5" customHeight="1" x14ac:dyDescent="0.2">
      <c r="A65" s="11">
        <v>63</v>
      </c>
      <c r="B65" s="12" t="s">
        <v>212</v>
      </c>
      <c r="C65" s="13" t="s">
        <v>82</v>
      </c>
      <c r="D65" s="14">
        <v>2202</v>
      </c>
      <c r="E65" s="15">
        <v>262909</v>
      </c>
      <c r="F65" s="15">
        <f t="shared" si="0"/>
        <v>119.39554950045414</v>
      </c>
      <c r="G65" s="15">
        <v>9960</v>
      </c>
      <c r="H65" s="15">
        <f t="shared" si="1"/>
        <v>4.523160762942779</v>
      </c>
      <c r="I65" s="15">
        <v>0</v>
      </c>
      <c r="J65" s="15">
        <f t="shared" si="2"/>
        <v>0</v>
      </c>
      <c r="K65" s="15">
        <v>65107</v>
      </c>
      <c r="L65" s="15">
        <f t="shared" si="3"/>
        <v>29.567211625794734</v>
      </c>
      <c r="M65" s="15">
        <v>1977</v>
      </c>
      <c r="N65" s="15">
        <f t="shared" si="4"/>
        <v>0.89782016348773841</v>
      </c>
      <c r="O65" s="15">
        <v>0</v>
      </c>
      <c r="P65" s="15">
        <f t="shared" si="5"/>
        <v>0</v>
      </c>
      <c r="Q65" s="15">
        <v>0</v>
      </c>
      <c r="R65" s="15">
        <f t="shared" si="6"/>
        <v>0</v>
      </c>
      <c r="S65" s="15">
        <v>4938</v>
      </c>
      <c r="T65" s="15">
        <f t="shared" si="7"/>
        <v>2.242506811989101</v>
      </c>
      <c r="U65" s="16">
        <f t="shared" si="8"/>
        <v>344891</v>
      </c>
      <c r="V65" s="15">
        <f t="shared" si="9"/>
        <v>156.6262488646685</v>
      </c>
    </row>
    <row r="66" spans="1:22" ht="16.5" customHeight="1" x14ac:dyDescent="0.2">
      <c r="A66" s="11">
        <v>64</v>
      </c>
      <c r="B66" s="12" t="s">
        <v>212</v>
      </c>
      <c r="C66" s="13" t="s">
        <v>83</v>
      </c>
      <c r="D66" s="14">
        <v>2263</v>
      </c>
      <c r="E66" s="15">
        <v>2655</v>
      </c>
      <c r="F66" s="15">
        <f t="shared" si="0"/>
        <v>1.1732213875386655</v>
      </c>
      <c r="G66" s="15">
        <v>13985</v>
      </c>
      <c r="H66" s="15">
        <f t="shared" si="1"/>
        <v>6.1798497569597881</v>
      </c>
      <c r="I66" s="15">
        <v>18000</v>
      </c>
      <c r="J66" s="15">
        <f t="shared" si="2"/>
        <v>7.9540433053468851</v>
      </c>
      <c r="K66" s="15">
        <v>1070000</v>
      </c>
      <c r="L66" s="15">
        <f t="shared" si="3"/>
        <v>472.82368537339812</v>
      </c>
      <c r="M66" s="15">
        <v>147635</v>
      </c>
      <c r="N66" s="15">
        <f t="shared" si="4"/>
        <v>65.2386212991604</v>
      </c>
      <c r="O66" s="15">
        <v>0</v>
      </c>
      <c r="P66" s="15">
        <f t="shared" si="5"/>
        <v>0</v>
      </c>
      <c r="Q66" s="15">
        <v>0</v>
      </c>
      <c r="R66" s="15">
        <f t="shared" si="6"/>
        <v>0</v>
      </c>
      <c r="S66" s="15">
        <v>0</v>
      </c>
      <c r="T66" s="15">
        <f t="shared" si="7"/>
        <v>0</v>
      </c>
      <c r="U66" s="16">
        <f t="shared" si="8"/>
        <v>1252275</v>
      </c>
      <c r="V66" s="15">
        <f t="shared" si="9"/>
        <v>553.36942112240388</v>
      </c>
    </row>
    <row r="67" spans="1:22" ht="16.5" customHeight="1" x14ac:dyDescent="0.2">
      <c r="A67" s="17">
        <v>65</v>
      </c>
      <c r="B67" s="18" t="s">
        <v>212</v>
      </c>
      <c r="C67" s="19" t="s">
        <v>84</v>
      </c>
      <c r="D67" s="20">
        <v>8297</v>
      </c>
      <c r="E67" s="21">
        <v>362963</v>
      </c>
      <c r="F67" s="21">
        <f t="shared" si="0"/>
        <v>43.746293841147406</v>
      </c>
      <c r="G67" s="21">
        <v>16587</v>
      </c>
      <c r="H67" s="21">
        <f t="shared" si="1"/>
        <v>1.9991563215620103</v>
      </c>
      <c r="I67" s="21">
        <v>0</v>
      </c>
      <c r="J67" s="21">
        <f t="shared" si="2"/>
        <v>0</v>
      </c>
      <c r="K67" s="21">
        <v>4412580</v>
      </c>
      <c r="L67" s="21">
        <f t="shared" si="3"/>
        <v>531.82837170061464</v>
      </c>
      <c r="M67" s="21">
        <v>2222338</v>
      </c>
      <c r="N67" s="21">
        <f t="shared" si="4"/>
        <v>267.84837893214416</v>
      </c>
      <c r="O67" s="21">
        <v>0</v>
      </c>
      <c r="P67" s="21">
        <f t="shared" si="5"/>
        <v>0</v>
      </c>
      <c r="Q67" s="21">
        <v>0</v>
      </c>
      <c r="R67" s="21">
        <f t="shared" si="6"/>
        <v>0</v>
      </c>
      <c r="S67" s="21">
        <v>53827</v>
      </c>
      <c r="T67" s="21">
        <f t="shared" si="7"/>
        <v>6.4875256116668671</v>
      </c>
      <c r="U67" s="22">
        <f t="shared" si="8"/>
        <v>7068295</v>
      </c>
      <c r="V67" s="21">
        <f t="shared" si="9"/>
        <v>851.90972640713505</v>
      </c>
    </row>
    <row r="68" spans="1:22" ht="16.5" customHeight="1" x14ac:dyDescent="0.2">
      <c r="A68" s="4">
        <v>66</v>
      </c>
      <c r="B68" s="5" t="s">
        <v>212</v>
      </c>
      <c r="C68" s="6" t="s">
        <v>85</v>
      </c>
      <c r="D68" s="7">
        <v>2023</v>
      </c>
      <c r="E68" s="8">
        <v>61484</v>
      </c>
      <c r="F68" s="8">
        <f t="shared" ref="F68:F71" si="10">IFERROR(E68/$D68,0)</f>
        <v>30.392486406327237</v>
      </c>
      <c r="G68" s="8">
        <v>6418</v>
      </c>
      <c r="H68" s="8">
        <f t="shared" ref="H68:H71" si="11">IFERROR(G68/$D68,0)</f>
        <v>3.1725160652496291</v>
      </c>
      <c r="I68" s="8">
        <v>27500</v>
      </c>
      <c r="J68" s="8">
        <f t="shared" ref="J68:J71" si="12">IFERROR(I68/$D68,0)</f>
        <v>13.593672763222937</v>
      </c>
      <c r="K68" s="8">
        <v>0</v>
      </c>
      <c r="L68" s="8">
        <f t="shared" ref="L68:L71" si="13">IFERROR(K68/$D68,0)</f>
        <v>0</v>
      </c>
      <c r="M68" s="8">
        <v>51000</v>
      </c>
      <c r="N68" s="8">
        <f t="shared" ref="N68:N71" si="14">IFERROR(M68/$D68,0)</f>
        <v>25.210084033613445</v>
      </c>
      <c r="O68" s="8">
        <v>6640</v>
      </c>
      <c r="P68" s="8">
        <f t="shared" ref="P68:P71" si="15">IFERROR(O68/$D68,0)</f>
        <v>3.282254078101829</v>
      </c>
      <c r="Q68" s="8">
        <v>0</v>
      </c>
      <c r="R68" s="8">
        <f t="shared" ref="R68:R71" si="16">IFERROR(Q68/$D68,0)</f>
        <v>0</v>
      </c>
      <c r="S68" s="8">
        <v>29031</v>
      </c>
      <c r="T68" s="8">
        <f t="shared" ref="T68:T71" si="17">IFERROR(S68/$D68,0)</f>
        <v>14.350469599604548</v>
      </c>
      <c r="U68" s="9">
        <f t="shared" ref="U68:U71" si="18">SUM(E68,G68,I68,K68,M68,O68,Q68,S68)</f>
        <v>182073</v>
      </c>
      <c r="V68" s="8">
        <f t="shared" ref="V68:V73" si="19">IFERROR(U68/$D68,0)</f>
        <v>90.001482946119623</v>
      </c>
    </row>
    <row r="69" spans="1:22" ht="16.5" customHeight="1" x14ac:dyDescent="0.2">
      <c r="A69" s="11">
        <v>67</v>
      </c>
      <c r="B69" s="12" t="s">
        <v>212</v>
      </c>
      <c r="C69" s="13" t="s">
        <v>86</v>
      </c>
      <c r="D69" s="14">
        <v>5519</v>
      </c>
      <c r="E69" s="15">
        <v>589665</v>
      </c>
      <c r="F69" s="15">
        <f t="shared" si="10"/>
        <v>106.84272513136438</v>
      </c>
      <c r="G69" s="15">
        <v>18754</v>
      </c>
      <c r="H69" s="15">
        <f t="shared" si="11"/>
        <v>3.3980793622032976</v>
      </c>
      <c r="I69" s="15">
        <v>0</v>
      </c>
      <c r="J69" s="15">
        <f t="shared" si="12"/>
        <v>0</v>
      </c>
      <c r="K69" s="15">
        <v>14410000</v>
      </c>
      <c r="L69" s="15">
        <f t="shared" si="13"/>
        <v>2610.9802500452979</v>
      </c>
      <c r="M69" s="15">
        <v>3196830</v>
      </c>
      <c r="N69" s="15">
        <f t="shared" si="14"/>
        <v>579.24080449356768</v>
      </c>
      <c r="O69" s="15">
        <v>0</v>
      </c>
      <c r="P69" s="15">
        <f t="shared" si="15"/>
        <v>0</v>
      </c>
      <c r="Q69" s="15">
        <v>0</v>
      </c>
      <c r="R69" s="15">
        <f t="shared" si="16"/>
        <v>0</v>
      </c>
      <c r="S69" s="15">
        <v>0</v>
      </c>
      <c r="T69" s="15">
        <f t="shared" si="17"/>
        <v>0</v>
      </c>
      <c r="U69" s="16">
        <f t="shared" si="18"/>
        <v>18215249</v>
      </c>
      <c r="V69" s="15">
        <f t="shared" si="19"/>
        <v>3300.4618590324335</v>
      </c>
    </row>
    <row r="70" spans="1:22" ht="16.5" customHeight="1" x14ac:dyDescent="0.2">
      <c r="A70" s="11">
        <v>68</v>
      </c>
      <c r="B70" s="12" t="s">
        <v>212</v>
      </c>
      <c r="C70" s="13" t="s">
        <v>87</v>
      </c>
      <c r="D70" s="14">
        <v>1415</v>
      </c>
      <c r="E70" s="15">
        <v>12521</v>
      </c>
      <c r="F70" s="15">
        <f t="shared" si="10"/>
        <v>8.8487632508833922</v>
      </c>
      <c r="G70" s="15">
        <v>7957</v>
      </c>
      <c r="H70" s="15">
        <f t="shared" si="11"/>
        <v>5.6233215547703184</v>
      </c>
      <c r="I70" s="15">
        <v>1924</v>
      </c>
      <c r="J70" s="15">
        <f t="shared" si="12"/>
        <v>1.3597173144876324</v>
      </c>
      <c r="K70" s="15">
        <v>60000</v>
      </c>
      <c r="L70" s="15">
        <f t="shared" si="13"/>
        <v>42.402826855123678</v>
      </c>
      <c r="M70" s="15">
        <v>48798</v>
      </c>
      <c r="N70" s="15">
        <f t="shared" si="14"/>
        <v>34.486219081272083</v>
      </c>
      <c r="O70" s="15">
        <v>0</v>
      </c>
      <c r="P70" s="15">
        <f t="shared" si="15"/>
        <v>0</v>
      </c>
      <c r="Q70" s="15">
        <v>0</v>
      </c>
      <c r="R70" s="15">
        <f t="shared" si="16"/>
        <v>0</v>
      </c>
      <c r="S70" s="15">
        <v>1650</v>
      </c>
      <c r="T70" s="15">
        <f t="shared" si="17"/>
        <v>1.1660777385159011</v>
      </c>
      <c r="U70" s="16">
        <f t="shared" si="18"/>
        <v>132850</v>
      </c>
      <c r="V70" s="15">
        <f t="shared" si="19"/>
        <v>93.886925795053003</v>
      </c>
    </row>
    <row r="71" spans="1:22" ht="16.5" customHeight="1" x14ac:dyDescent="0.2">
      <c r="A71" s="11">
        <v>69</v>
      </c>
      <c r="B71" s="12" t="s">
        <v>212</v>
      </c>
      <c r="C71" s="13" t="s">
        <v>88</v>
      </c>
      <c r="D71" s="14">
        <v>4595</v>
      </c>
      <c r="E71" s="15">
        <v>262486</v>
      </c>
      <c r="F71" s="15">
        <f t="shared" si="10"/>
        <v>57.124265505984766</v>
      </c>
      <c r="G71" s="15">
        <v>18623</v>
      </c>
      <c r="H71" s="15">
        <f t="shared" si="11"/>
        <v>4.0528835690968448</v>
      </c>
      <c r="I71" s="15">
        <v>0</v>
      </c>
      <c r="J71" s="15">
        <f t="shared" si="12"/>
        <v>0</v>
      </c>
      <c r="K71" s="15">
        <v>3106100</v>
      </c>
      <c r="L71" s="15">
        <f t="shared" si="13"/>
        <v>675.97388465723611</v>
      </c>
      <c r="M71" s="15">
        <v>2134370</v>
      </c>
      <c r="N71" s="15">
        <f t="shared" si="14"/>
        <v>464.49836779107727</v>
      </c>
      <c r="O71" s="15">
        <v>0</v>
      </c>
      <c r="P71" s="15">
        <f t="shared" si="15"/>
        <v>0</v>
      </c>
      <c r="Q71" s="15">
        <v>0</v>
      </c>
      <c r="R71" s="15">
        <f t="shared" si="16"/>
        <v>0</v>
      </c>
      <c r="S71" s="15">
        <v>10931</v>
      </c>
      <c r="T71" s="15">
        <f t="shared" si="17"/>
        <v>2.3788900979325356</v>
      </c>
      <c r="U71" s="16">
        <f t="shared" si="18"/>
        <v>5532510</v>
      </c>
      <c r="V71" s="15">
        <f t="shared" si="19"/>
        <v>1204.0282916213275</v>
      </c>
    </row>
    <row r="72" spans="1:22" ht="16.5" customHeight="1" x14ac:dyDescent="0.2">
      <c r="A72" s="17">
        <v>396</v>
      </c>
      <c r="B72" s="18"/>
      <c r="C72" s="19" t="s">
        <v>89</v>
      </c>
      <c r="D72" s="20">
        <v>29468</v>
      </c>
      <c r="E72" s="21">
        <v>2699887</v>
      </c>
      <c r="F72" s="21">
        <v>91.620978688747115</v>
      </c>
      <c r="G72" s="21">
        <v>6137323</v>
      </c>
      <c r="H72" s="21">
        <v>208.27076829102757</v>
      </c>
      <c r="I72" s="21">
        <v>0</v>
      </c>
      <c r="J72" s="21">
        <v>0</v>
      </c>
      <c r="K72" s="21">
        <v>0</v>
      </c>
      <c r="L72" s="21">
        <v>0</v>
      </c>
      <c r="M72" s="21">
        <v>116061</v>
      </c>
      <c r="N72" s="21">
        <v>3.9385435048187865</v>
      </c>
      <c r="O72" s="21">
        <v>19846</v>
      </c>
      <c r="P72" s="21">
        <v>0.67347631328899149</v>
      </c>
      <c r="Q72" s="21">
        <v>239182</v>
      </c>
      <c r="R72" s="21">
        <v>8.1166689290077372</v>
      </c>
      <c r="S72" s="21">
        <v>59139</v>
      </c>
      <c r="T72" s="21">
        <v>2.0068888285597937</v>
      </c>
      <c r="U72" s="22">
        <v>9271438</v>
      </c>
      <c r="V72" s="21">
        <v>314.62732455545</v>
      </c>
    </row>
    <row r="73" spans="1:22" ht="16.5" customHeight="1" thickBot="1" x14ac:dyDescent="0.25">
      <c r="A73" s="23"/>
      <c r="B73" s="24"/>
      <c r="C73" s="25" t="s">
        <v>90</v>
      </c>
      <c r="D73" s="26">
        <f>SUM(D3:D72)</f>
        <v>674876</v>
      </c>
      <c r="E73" s="27">
        <f>SUM(E3:E72)</f>
        <v>22225138</v>
      </c>
      <c r="F73" s="27">
        <f t="shared" ref="F73" si="20">IFERROR(E73/$D73,0)</f>
        <v>32.932180133831991</v>
      </c>
      <c r="G73" s="27">
        <f t="shared" ref="G73" si="21">SUM(G3:G72)</f>
        <v>9392943</v>
      </c>
      <c r="H73" s="27">
        <f t="shared" ref="H73" si="22">IFERROR(G73/$D73,0)</f>
        <v>13.918027904385399</v>
      </c>
      <c r="I73" s="27">
        <f t="shared" ref="I73" si="23">SUM(I3:I72)</f>
        <v>761589</v>
      </c>
      <c r="J73" s="27">
        <f t="shared" ref="J73" si="24">IFERROR(I73/$D73,0)</f>
        <v>1.1284873072979333</v>
      </c>
      <c r="K73" s="27">
        <f t="shared" ref="K73" si="25">SUM(K3:K72)</f>
        <v>276178544</v>
      </c>
      <c r="L73" s="27">
        <f t="shared" ref="L73" si="26">IFERROR(K73/$D73,0)</f>
        <v>409.22857532346683</v>
      </c>
      <c r="M73" s="27">
        <f t="shared" ref="M73" si="27">SUM(M3:M72)</f>
        <v>105988133</v>
      </c>
      <c r="N73" s="27">
        <f t="shared" ref="N73" si="28">IFERROR(M73/$D73,0)</f>
        <v>157.04830665188865</v>
      </c>
      <c r="O73" s="27">
        <f t="shared" ref="O73" si="29">SUM(O3:O72)</f>
        <v>394046</v>
      </c>
      <c r="P73" s="27">
        <f t="shared" ref="P73" si="30">IFERROR(O73/$D73,0)</f>
        <v>0.58387911260735303</v>
      </c>
      <c r="Q73" s="27">
        <f t="shared" ref="Q73" si="31">SUM(Q3:Q72)</f>
        <v>5394293</v>
      </c>
      <c r="R73" s="27">
        <f t="shared" ref="R73" si="32">IFERROR(Q73/$D73,0)</f>
        <v>7.9930135313746522</v>
      </c>
      <c r="S73" s="27">
        <f t="shared" ref="S73" si="33">SUM(S3:S72)</f>
        <v>2608134</v>
      </c>
      <c r="T73" s="27">
        <f t="shared" ref="T73" si="34">IFERROR(S73/$D73,0)</f>
        <v>3.8646121657904562</v>
      </c>
      <c r="U73" s="28">
        <f t="shared" ref="U73" si="35">SUM(U3:U72)</f>
        <v>422942820</v>
      </c>
      <c r="V73" s="27">
        <f t="shared" si="19"/>
        <v>626.69708213064325</v>
      </c>
    </row>
    <row r="74" spans="1:22" ht="8.25" customHeight="1" thickTop="1" x14ac:dyDescent="0.2">
      <c r="A74" s="29"/>
      <c r="B74" s="30"/>
      <c r="C74" s="31"/>
      <c r="D74" s="32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3"/>
      <c r="V74" s="31"/>
    </row>
    <row r="75" spans="1:22" ht="16.5" customHeight="1" x14ac:dyDescent="0.2">
      <c r="A75" s="4">
        <v>318001</v>
      </c>
      <c r="B75" s="5" t="s">
        <v>212</v>
      </c>
      <c r="C75" s="6" t="s">
        <v>91</v>
      </c>
      <c r="D75" s="7">
        <v>1441</v>
      </c>
      <c r="E75" s="8">
        <v>192198</v>
      </c>
      <c r="F75" s="8">
        <f t="shared" ref="F75:F78" si="36">IFERROR(E75/$D75,0)</f>
        <v>133.37820957668285</v>
      </c>
      <c r="G75" s="8">
        <v>4625</v>
      </c>
      <c r="H75" s="8">
        <f t="shared" ref="H75:H78" si="37">IFERROR(G75/$D75,0)</f>
        <v>3.2095766828591255</v>
      </c>
      <c r="I75" s="8">
        <v>0</v>
      </c>
      <c r="J75" s="8">
        <f t="shared" ref="J75:J78" si="38">IFERROR(I75/$D75,0)</f>
        <v>0</v>
      </c>
      <c r="K75" s="8">
        <v>455000</v>
      </c>
      <c r="L75" s="8">
        <f t="shared" ref="L75:L78" si="39">IFERROR(K75/$D75,0)</f>
        <v>315.7529493407356</v>
      </c>
      <c r="M75" s="8">
        <v>356338</v>
      </c>
      <c r="N75" s="8">
        <f t="shared" ref="N75:N78" si="40">IFERROR(M75/$D75,0)</f>
        <v>247.28521859819568</v>
      </c>
      <c r="O75" s="8">
        <v>0</v>
      </c>
      <c r="P75" s="8">
        <f t="shared" ref="P75:P78" si="41">IFERROR(O75/$D75,0)</f>
        <v>0</v>
      </c>
      <c r="Q75" s="8">
        <v>0</v>
      </c>
      <c r="R75" s="8">
        <f t="shared" ref="R75:R78" si="42">IFERROR(Q75/$D75,0)</f>
        <v>0</v>
      </c>
      <c r="S75" s="8">
        <v>0</v>
      </c>
      <c r="T75" s="8">
        <f t="shared" ref="T75:T78" si="43">IFERROR(S75/$D75,0)</f>
        <v>0</v>
      </c>
      <c r="U75" s="16">
        <f t="shared" ref="U75:U77" si="44">SUM(E75,G75,I75,K75,M75,O75,Q75,S75)</f>
        <v>1008161</v>
      </c>
      <c r="V75" s="8">
        <f t="shared" ref="V75:V78" si="45">IFERROR(U75/$D75,0)</f>
        <v>699.62595419847332</v>
      </c>
    </row>
    <row r="76" spans="1:22" ht="16.5" customHeight="1" x14ac:dyDescent="0.2">
      <c r="A76" s="11">
        <v>319001</v>
      </c>
      <c r="B76" s="12" t="s">
        <v>212</v>
      </c>
      <c r="C76" s="13" t="s">
        <v>92</v>
      </c>
      <c r="D76" s="14">
        <v>601</v>
      </c>
      <c r="E76" s="15">
        <v>351903</v>
      </c>
      <c r="F76" s="15">
        <f t="shared" si="36"/>
        <v>585.52911813643925</v>
      </c>
      <c r="G76" s="15">
        <v>4131</v>
      </c>
      <c r="H76" s="15">
        <f t="shared" si="37"/>
        <v>6.8735440931780367</v>
      </c>
      <c r="I76" s="15">
        <v>0</v>
      </c>
      <c r="J76" s="15">
        <f t="shared" si="38"/>
        <v>0</v>
      </c>
      <c r="K76" s="15">
        <v>0</v>
      </c>
      <c r="L76" s="15">
        <f t="shared" si="39"/>
        <v>0</v>
      </c>
      <c r="M76" s="15">
        <v>0</v>
      </c>
      <c r="N76" s="15">
        <f t="shared" si="40"/>
        <v>0</v>
      </c>
      <c r="O76" s="15">
        <v>0</v>
      </c>
      <c r="P76" s="15">
        <f t="shared" si="41"/>
        <v>0</v>
      </c>
      <c r="Q76" s="15">
        <v>0</v>
      </c>
      <c r="R76" s="15">
        <f t="shared" si="42"/>
        <v>0</v>
      </c>
      <c r="S76" s="15">
        <v>0</v>
      </c>
      <c r="T76" s="15">
        <f t="shared" si="43"/>
        <v>0</v>
      </c>
      <c r="U76" s="16">
        <f t="shared" si="44"/>
        <v>356034</v>
      </c>
      <c r="V76" s="15">
        <f t="shared" si="45"/>
        <v>592.40266222961725</v>
      </c>
    </row>
    <row r="77" spans="1:22" ht="16.5" customHeight="1" x14ac:dyDescent="0.2">
      <c r="A77" s="11" t="s">
        <v>93</v>
      </c>
      <c r="B77" s="12" t="s">
        <v>212</v>
      </c>
      <c r="C77" s="13" t="s">
        <v>94</v>
      </c>
      <c r="D77" s="14">
        <v>230</v>
      </c>
      <c r="E77" s="15">
        <v>12630</v>
      </c>
      <c r="F77" s="15">
        <f t="shared" si="36"/>
        <v>54.913043478260867</v>
      </c>
      <c r="G77" s="15">
        <v>0</v>
      </c>
      <c r="H77" s="15">
        <f t="shared" si="37"/>
        <v>0</v>
      </c>
      <c r="I77" s="15">
        <v>0</v>
      </c>
      <c r="J77" s="15">
        <f t="shared" si="38"/>
        <v>0</v>
      </c>
      <c r="K77" s="15">
        <v>0</v>
      </c>
      <c r="L77" s="15">
        <f t="shared" si="39"/>
        <v>0</v>
      </c>
      <c r="M77" s="15">
        <v>0</v>
      </c>
      <c r="N77" s="15">
        <f t="shared" si="40"/>
        <v>0</v>
      </c>
      <c r="O77" s="15">
        <v>0</v>
      </c>
      <c r="P77" s="15">
        <f t="shared" si="41"/>
        <v>0</v>
      </c>
      <c r="Q77" s="15">
        <v>0</v>
      </c>
      <c r="R77" s="15">
        <f t="shared" si="42"/>
        <v>0</v>
      </c>
      <c r="S77" s="15">
        <v>0</v>
      </c>
      <c r="T77" s="15">
        <f t="shared" si="43"/>
        <v>0</v>
      </c>
      <c r="U77" s="22">
        <f t="shared" si="44"/>
        <v>12630</v>
      </c>
      <c r="V77" s="15">
        <f t="shared" si="45"/>
        <v>54.913043478260867</v>
      </c>
    </row>
    <row r="78" spans="1:22" ht="16.5" customHeight="1" thickBot="1" x14ac:dyDescent="0.25">
      <c r="A78" s="23"/>
      <c r="B78" s="24"/>
      <c r="C78" s="25" t="s">
        <v>95</v>
      </c>
      <c r="D78" s="26">
        <f>SUM(D75:D77)</f>
        <v>2272</v>
      </c>
      <c r="E78" s="27">
        <f>SUM(E75:E77)</f>
        <v>556731</v>
      </c>
      <c r="F78" s="27">
        <f t="shared" si="36"/>
        <v>245.04005281690141</v>
      </c>
      <c r="G78" s="27">
        <f t="shared" ref="G78" si="46">SUM(G75:G77)</f>
        <v>8756</v>
      </c>
      <c r="H78" s="27">
        <f t="shared" si="37"/>
        <v>3.8538732394366195</v>
      </c>
      <c r="I78" s="27">
        <f t="shared" ref="I78" si="47">SUM(I75:I77)</f>
        <v>0</v>
      </c>
      <c r="J78" s="27">
        <f t="shared" si="38"/>
        <v>0</v>
      </c>
      <c r="K78" s="27">
        <f t="shared" ref="K78" si="48">SUM(K75:K77)</f>
        <v>455000</v>
      </c>
      <c r="L78" s="27">
        <f t="shared" si="39"/>
        <v>200.26408450704224</v>
      </c>
      <c r="M78" s="27">
        <f t="shared" ref="M78" si="49">SUM(M75:M77)</f>
        <v>356338</v>
      </c>
      <c r="N78" s="27">
        <f t="shared" si="40"/>
        <v>156.83890845070422</v>
      </c>
      <c r="O78" s="27">
        <f t="shared" ref="O78" si="50">SUM(O75:O77)</f>
        <v>0</v>
      </c>
      <c r="P78" s="27">
        <f t="shared" si="41"/>
        <v>0</v>
      </c>
      <c r="Q78" s="27">
        <f t="shared" ref="Q78" si="51">SUM(Q75:Q77)</f>
        <v>0</v>
      </c>
      <c r="R78" s="27">
        <f t="shared" si="42"/>
        <v>0</v>
      </c>
      <c r="S78" s="27">
        <f t="shared" ref="S78" si="52">SUM(S75:S77)</f>
        <v>0</v>
      </c>
      <c r="T78" s="27">
        <f t="shared" si="43"/>
        <v>0</v>
      </c>
      <c r="U78" s="28">
        <f t="shared" ref="U78" si="53">SUM(U75:U77)</f>
        <v>1376825</v>
      </c>
      <c r="V78" s="27">
        <f t="shared" si="45"/>
        <v>605.99691901408448</v>
      </c>
    </row>
    <row r="79" spans="1:22" ht="8.25" customHeight="1" thickTop="1" x14ac:dyDescent="0.2">
      <c r="A79" s="29"/>
      <c r="B79" s="30"/>
      <c r="C79" s="31"/>
      <c r="D79" s="32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3"/>
      <c r="V79" s="31"/>
    </row>
    <row r="80" spans="1:22" ht="16.5" customHeight="1" x14ac:dyDescent="0.2">
      <c r="A80" s="4">
        <v>321001</v>
      </c>
      <c r="B80" s="5" t="s">
        <v>212</v>
      </c>
      <c r="C80" s="6" t="s">
        <v>96</v>
      </c>
      <c r="D80" s="7">
        <v>306</v>
      </c>
      <c r="E80" s="8">
        <v>12802</v>
      </c>
      <c r="F80" s="8">
        <f t="shared" ref="F80:F121" si="54">IFERROR(E80/$D80,0)</f>
        <v>41.83660130718954</v>
      </c>
      <c r="G80" s="8">
        <v>6946</v>
      </c>
      <c r="H80" s="8">
        <f t="shared" ref="H80:H121" si="55">IFERROR(G80/$D80,0)</f>
        <v>22.699346405228759</v>
      </c>
      <c r="I80" s="8">
        <v>455</v>
      </c>
      <c r="J80" s="8">
        <f t="shared" ref="J80:J121" si="56">IFERROR(I80/$D80,0)</f>
        <v>1.4869281045751634</v>
      </c>
      <c r="K80" s="8">
        <v>0</v>
      </c>
      <c r="L80" s="8">
        <f t="shared" ref="L80:L121" si="57">IFERROR(K80/$D80,0)</f>
        <v>0</v>
      </c>
      <c r="M80" s="8">
        <v>0</v>
      </c>
      <c r="N80" s="8">
        <f t="shared" ref="N80:N121" si="58">IFERROR(M80/$D80,0)</f>
        <v>0</v>
      </c>
      <c r="O80" s="8">
        <v>0</v>
      </c>
      <c r="P80" s="8">
        <f t="shared" ref="P80:P121" si="59">IFERROR(O80/$D80,0)</f>
        <v>0</v>
      </c>
      <c r="Q80" s="8">
        <v>0</v>
      </c>
      <c r="R80" s="8">
        <f t="shared" ref="R80:R121" si="60">IFERROR(Q80/$D80,0)</f>
        <v>0</v>
      </c>
      <c r="S80" s="8">
        <v>0</v>
      </c>
      <c r="T80" s="8">
        <f t="shared" ref="T80:T121" si="61">IFERROR(S80/$D80,0)</f>
        <v>0</v>
      </c>
      <c r="U80" s="9">
        <f t="shared" ref="U80:U120" si="62">SUM(E80,G80,I80,K80,M80,O80,Q80,S80)</f>
        <v>20203</v>
      </c>
      <c r="V80" s="8">
        <f t="shared" ref="V80:V121" si="63">IFERROR(U80/$D80,0)</f>
        <v>66.022875816993462</v>
      </c>
    </row>
    <row r="81" spans="1:22" ht="16.5" customHeight="1" x14ac:dyDescent="0.2">
      <c r="A81" s="11">
        <v>329001</v>
      </c>
      <c r="B81" s="12" t="s">
        <v>212</v>
      </c>
      <c r="C81" s="13" t="s">
        <v>97</v>
      </c>
      <c r="D81" s="14">
        <v>384</v>
      </c>
      <c r="E81" s="15">
        <v>15030</v>
      </c>
      <c r="F81" s="15">
        <f t="shared" si="54"/>
        <v>39.140625</v>
      </c>
      <c r="G81" s="15">
        <v>14144</v>
      </c>
      <c r="H81" s="15">
        <f t="shared" si="55"/>
        <v>36.833333333333336</v>
      </c>
      <c r="I81" s="15">
        <v>0</v>
      </c>
      <c r="J81" s="15">
        <f t="shared" si="56"/>
        <v>0</v>
      </c>
      <c r="K81" s="15">
        <v>79386</v>
      </c>
      <c r="L81" s="15">
        <f t="shared" si="57"/>
        <v>206.734375</v>
      </c>
      <c r="M81" s="15">
        <v>53871</v>
      </c>
      <c r="N81" s="15">
        <f t="shared" si="58"/>
        <v>140.2890625</v>
      </c>
      <c r="O81" s="15">
        <v>0</v>
      </c>
      <c r="P81" s="15">
        <f t="shared" si="59"/>
        <v>0</v>
      </c>
      <c r="Q81" s="15">
        <v>0</v>
      </c>
      <c r="R81" s="15">
        <f t="shared" si="60"/>
        <v>0</v>
      </c>
      <c r="S81" s="15">
        <v>0</v>
      </c>
      <c r="T81" s="15">
        <f t="shared" si="61"/>
        <v>0</v>
      </c>
      <c r="U81" s="16">
        <f t="shared" si="62"/>
        <v>162431</v>
      </c>
      <c r="V81" s="15">
        <f t="shared" si="63"/>
        <v>422.99739583333331</v>
      </c>
    </row>
    <row r="82" spans="1:22" ht="16.5" customHeight="1" x14ac:dyDescent="0.2">
      <c r="A82" s="11">
        <v>331001</v>
      </c>
      <c r="B82" s="12" t="s">
        <v>212</v>
      </c>
      <c r="C82" s="13" t="s">
        <v>98</v>
      </c>
      <c r="D82" s="14">
        <v>1390</v>
      </c>
      <c r="E82" s="15">
        <v>73139</v>
      </c>
      <c r="F82" s="15">
        <f t="shared" si="54"/>
        <v>52.61798561151079</v>
      </c>
      <c r="G82" s="15">
        <v>32577</v>
      </c>
      <c r="H82" s="15">
        <f t="shared" si="55"/>
        <v>23.436690647482013</v>
      </c>
      <c r="I82" s="15">
        <v>0</v>
      </c>
      <c r="J82" s="15">
        <f t="shared" si="56"/>
        <v>0</v>
      </c>
      <c r="K82" s="15">
        <v>0</v>
      </c>
      <c r="L82" s="15">
        <f t="shared" si="57"/>
        <v>0</v>
      </c>
      <c r="M82" s="15">
        <v>0</v>
      </c>
      <c r="N82" s="15">
        <f t="shared" si="58"/>
        <v>0</v>
      </c>
      <c r="O82" s="15">
        <v>36</v>
      </c>
      <c r="P82" s="15">
        <f t="shared" si="59"/>
        <v>2.5899280575539568E-2</v>
      </c>
      <c r="Q82" s="15">
        <v>0</v>
      </c>
      <c r="R82" s="15">
        <f t="shared" si="60"/>
        <v>0</v>
      </c>
      <c r="S82" s="15">
        <v>0</v>
      </c>
      <c r="T82" s="15">
        <f t="shared" si="61"/>
        <v>0</v>
      </c>
      <c r="U82" s="16">
        <f t="shared" si="62"/>
        <v>105752</v>
      </c>
      <c r="V82" s="15">
        <f t="shared" si="63"/>
        <v>76.080575539568343</v>
      </c>
    </row>
    <row r="83" spans="1:22" ht="16.5" customHeight="1" x14ac:dyDescent="0.2">
      <c r="A83" s="11">
        <v>333001</v>
      </c>
      <c r="B83" s="12" t="s">
        <v>212</v>
      </c>
      <c r="C83" s="13" t="s">
        <v>99</v>
      </c>
      <c r="D83" s="14">
        <v>741</v>
      </c>
      <c r="E83" s="15">
        <v>347595</v>
      </c>
      <c r="F83" s="15">
        <f t="shared" si="54"/>
        <v>469.08906882591094</v>
      </c>
      <c r="G83" s="15">
        <v>13455</v>
      </c>
      <c r="H83" s="15">
        <f t="shared" si="55"/>
        <v>18.157894736842106</v>
      </c>
      <c r="I83" s="15">
        <v>0</v>
      </c>
      <c r="J83" s="15">
        <f t="shared" si="56"/>
        <v>0</v>
      </c>
      <c r="K83" s="15">
        <v>416319</v>
      </c>
      <c r="L83" s="15">
        <f t="shared" si="57"/>
        <v>561.83400809716602</v>
      </c>
      <c r="M83" s="15">
        <v>243681</v>
      </c>
      <c r="N83" s="15">
        <f t="shared" si="58"/>
        <v>328.85425101214577</v>
      </c>
      <c r="O83" s="15">
        <v>0</v>
      </c>
      <c r="P83" s="15">
        <f t="shared" si="59"/>
        <v>0</v>
      </c>
      <c r="Q83" s="15">
        <v>0</v>
      </c>
      <c r="R83" s="15">
        <f t="shared" si="60"/>
        <v>0</v>
      </c>
      <c r="S83" s="15">
        <v>0</v>
      </c>
      <c r="T83" s="15">
        <f t="shared" si="61"/>
        <v>0</v>
      </c>
      <c r="U83" s="16">
        <f t="shared" si="62"/>
        <v>1021050</v>
      </c>
      <c r="V83" s="15">
        <f t="shared" si="63"/>
        <v>1377.9352226720648</v>
      </c>
    </row>
    <row r="84" spans="1:22" ht="16.5" customHeight="1" x14ac:dyDescent="0.2">
      <c r="A84" s="17">
        <v>336001</v>
      </c>
      <c r="B84" s="18" t="s">
        <v>212</v>
      </c>
      <c r="C84" s="19" t="s">
        <v>100</v>
      </c>
      <c r="D84" s="20">
        <v>887</v>
      </c>
      <c r="E84" s="21">
        <v>15426</v>
      </c>
      <c r="F84" s="21">
        <f t="shared" si="54"/>
        <v>17.39120631341601</v>
      </c>
      <c r="G84" s="21">
        <v>31364</v>
      </c>
      <c r="H84" s="21">
        <f t="shared" si="55"/>
        <v>35.359639233370913</v>
      </c>
      <c r="I84" s="21">
        <v>0</v>
      </c>
      <c r="J84" s="21">
        <f t="shared" si="56"/>
        <v>0</v>
      </c>
      <c r="K84" s="21">
        <v>0</v>
      </c>
      <c r="L84" s="21">
        <f t="shared" si="57"/>
        <v>0</v>
      </c>
      <c r="M84" s="21">
        <v>0</v>
      </c>
      <c r="N84" s="21">
        <f t="shared" si="58"/>
        <v>0</v>
      </c>
      <c r="O84" s="21">
        <v>3336</v>
      </c>
      <c r="P84" s="21">
        <f t="shared" si="59"/>
        <v>3.7609921082299889</v>
      </c>
      <c r="Q84" s="21">
        <v>0</v>
      </c>
      <c r="R84" s="21">
        <f t="shared" si="60"/>
        <v>0</v>
      </c>
      <c r="S84" s="21">
        <v>0</v>
      </c>
      <c r="T84" s="21">
        <f t="shared" si="61"/>
        <v>0</v>
      </c>
      <c r="U84" s="22">
        <f t="shared" si="62"/>
        <v>50126</v>
      </c>
      <c r="V84" s="21">
        <f t="shared" si="63"/>
        <v>56.511837655016912</v>
      </c>
    </row>
    <row r="85" spans="1:22" ht="16.5" customHeight="1" x14ac:dyDescent="0.2">
      <c r="A85" s="4">
        <v>337001</v>
      </c>
      <c r="B85" s="5" t="s">
        <v>212</v>
      </c>
      <c r="C85" s="6" t="s">
        <v>101</v>
      </c>
      <c r="D85" s="7">
        <v>966</v>
      </c>
      <c r="E85" s="8">
        <v>169086</v>
      </c>
      <c r="F85" s="8">
        <f t="shared" si="54"/>
        <v>175.03726708074535</v>
      </c>
      <c r="G85" s="8">
        <v>30227</v>
      </c>
      <c r="H85" s="8">
        <f t="shared" si="55"/>
        <v>31.290890269151138</v>
      </c>
      <c r="I85" s="8">
        <v>0</v>
      </c>
      <c r="J85" s="8">
        <f t="shared" si="56"/>
        <v>0</v>
      </c>
      <c r="K85" s="8">
        <v>361646</v>
      </c>
      <c r="L85" s="8">
        <f t="shared" si="57"/>
        <v>374.37474120082817</v>
      </c>
      <c r="M85" s="8">
        <v>1246887</v>
      </c>
      <c r="N85" s="8">
        <f t="shared" si="58"/>
        <v>1290.7732919254659</v>
      </c>
      <c r="O85" s="8">
        <v>0</v>
      </c>
      <c r="P85" s="8">
        <f t="shared" si="59"/>
        <v>0</v>
      </c>
      <c r="Q85" s="8">
        <v>0</v>
      </c>
      <c r="R85" s="8">
        <f t="shared" si="60"/>
        <v>0</v>
      </c>
      <c r="S85" s="8">
        <v>0</v>
      </c>
      <c r="T85" s="8">
        <f t="shared" si="61"/>
        <v>0</v>
      </c>
      <c r="U85" s="9">
        <f t="shared" si="62"/>
        <v>1807846</v>
      </c>
      <c r="V85" s="8">
        <f t="shared" si="63"/>
        <v>1871.4761904761904</v>
      </c>
    </row>
    <row r="86" spans="1:22" ht="16.5" customHeight="1" x14ac:dyDescent="0.2">
      <c r="A86" s="11">
        <v>340001</v>
      </c>
      <c r="B86" s="12" t="s">
        <v>212</v>
      </c>
      <c r="C86" s="13" t="s">
        <v>102</v>
      </c>
      <c r="D86" s="14">
        <v>120</v>
      </c>
      <c r="E86" s="15">
        <v>1756</v>
      </c>
      <c r="F86" s="15">
        <f t="shared" si="54"/>
        <v>14.633333333333333</v>
      </c>
      <c r="G86" s="15">
        <v>3514</v>
      </c>
      <c r="H86" s="15">
        <f t="shared" si="55"/>
        <v>29.283333333333335</v>
      </c>
      <c r="I86" s="15">
        <v>0</v>
      </c>
      <c r="J86" s="15">
        <f t="shared" si="56"/>
        <v>0</v>
      </c>
      <c r="K86" s="15">
        <v>0</v>
      </c>
      <c r="L86" s="15">
        <f t="shared" si="57"/>
        <v>0</v>
      </c>
      <c r="M86" s="15">
        <v>0</v>
      </c>
      <c r="N86" s="15">
        <f t="shared" si="58"/>
        <v>0</v>
      </c>
      <c r="O86" s="15">
        <v>0</v>
      </c>
      <c r="P86" s="15">
        <f t="shared" si="59"/>
        <v>0</v>
      </c>
      <c r="Q86" s="15">
        <v>0</v>
      </c>
      <c r="R86" s="15">
        <f t="shared" si="60"/>
        <v>0</v>
      </c>
      <c r="S86" s="15">
        <v>0</v>
      </c>
      <c r="T86" s="15">
        <f t="shared" si="61"/>
        <v>0</v>
      </c>
      <c r="U86" s="16">
        <f t="shared" si="62"/>
        <v>5270</v>
      </c>
      <c r="V86" s="15">
        <f t="shared" si="63"/>
        <v>43.916666666666664</v>
      </c>
    </row>
    <row r="87" spans="1:22" ht="16.5" customHeight="1" x14ac:dyDescent="0.2">
      <c r="A87" s="11">
        <v>341001</v>
      </c>
      <c r="B87" s="12" t="s">
        <v>212</v>
      </c>
      <c r="C87" s="13" t="s">
        <v>103</v>
      </c>
      <c r="D87" s="14">
        <v>966</v>
      </c>
      <c r="E87" s="15">
        <v>63079</v>
      </c>
      <c r="F87" s="15">
        <f t="shared" si="54"/>
        <v>65.299171842650097</v>
      </c>
      <c r="G87" s="15">
        <v>30310</v>
      </c>
      <c r="H87" s="15">
        <f t="shared" si="55"/>
        <v>31.376811594202898</v>
      </c>
      <c r="I87" s="15">
        <v>0</v>
      </c>
      <c r="J87" s="15">
        <f t="shared" si="56"/>
        <v>0</v>
      </c>
      <c r="K87" s="15">
        <v>253898</v>
      </c>
      <c r="L87" s="15">
        <f t="shared" si="57"/>
        <v>262.8343685300207</v>
      </c>
      <c r="M87" s="15">
        <v>555262</v>
      </c>
      <c r="N87" s="15">
        <f t="shared" si="58"/>
        <v>574.80538302277432</v>
      </c>
      <c r="O87" s="15">
        <v>0</v>
      </c>
      <c r="P87" s="15">
        <f t="shared" si="59"/>
        <v>0</v>
      </c>
      <c r="Q87" s="15">
        <v>0</v>
      </c>
      <c r="R87" s="15">
        <f t="shared" si="60"/>
        <v>0</v>
      </c>
      <c r="S87" s="15">
        <v>4244</v>
      </c>
      <c r="T87" s="15">
        <f t="shared" si="61"/>
        <v>4.3933747412008284</v>
      </c>
      <c r="U87" s="16">
        <f t="shared" si="62"/>
        <v>906793</v>
      </c>
      <c r="V87" s="15">
        <f t="shared" si="63"/>
        <v>938.70910973084881</v>
      </c>
    </row>
    <row r="88" spans="1:22" ht="16.5" customHeight="1" x14ac:dyDescent="0.2">
      <c r="A88" s="11">
        <v>343001</v>
      </c>
      <c r="B88" s="12" t="s">
        <v>212</v>
      </c>
      <c r="C88" s="13" t="s">
        <v>104</v>
      </c>
      <c r="D88" s="14">
        <v>576</v>
      </c>
      <c r="E88" s="15">
        <v>11948</v>
      </c>
      <c r="F88" s="15">
        <f t="shared" si="54"/>
        <v>20.743055555555557</v>
      </c>
      <c r="G88" s="15">
        <v>19219</v>
      </c>
      <c r="H88" s="15">
        <f t="shared" si="55"/>
        <v>33.366319444444443</v>
      </c>
      <c r="I88" s="15">
        <v>0</v>
      </c>
      <c r="J88" s="15">
        <f t="shared" si="56"/>
        <v>0</v>
      </c>
      <c r="K88" s="15">
        <v>0</v>
      </c>
      <c r="L88" s="15">
        <f t="shared" si="57"/>
        <v>0</v>
      </c>
      <c r="M88" s="15">
        <v>0</v>
      </c>
      <c r="N88" s="15">
        <f t="shared" si="58"/>
        <v>0</v>
      </c>
      <c r="O88" s="15">
        <v>0</v>
      </c>
      <c r="P88" s="15">
        <f t="shared" si="59"/>
        <v>0</v>
      </c>
      <c r="Q88" s="15">
        <v>0</v>
      </c>
      <c r="R88" s="15">
        <f t="shared" si="60"/>
        <v>0</v>
      </c>
      <c r="S88" s="15">
        <v>0</v>
      </c>
      <c r="T88" s="15">
        <f t="shared" si="61"/>
        <v>0</v>
      </c>
      <c r="U88" s="16">
        <f t="shared" si="62"/>
        <v>31167</v>
      </c>
      <c r="V88" s="15">
        <f t="shared" si="63"/>
        <v>54.109375</v>
      </c>
    </row>
    <row r="89" spans="1:22" ht="16.5" customHeight="1" x14ac:dyDescent="0.2">
      <c r="A89" s="17">
        <v>344001</v>
      </c>
      <c r="B89" s="18" t="s">
        <v>212</v>
      </c>
      <c r="C89" s="19" t="s">
        <v>105</v>
      </c>
      <c r="D89" s="20">
        <v>558</v>
      </c>
      <c r="E89" s="21">
        <v>36547</v>
      </c>
      <c r="F89" s="21">
        <f t="shared" si="54"/>
        <v>65.496415770609318</v>
      </c>
      <c r="G89" s="21">
        <v>29867</v>
      </c>
      <c r="H89" s="21">
        <f t="shared" si="55"/>
        <v>53.52508960573477</v>
      </c>
      <c r="I89" s="21">
        <v>0</v>
      </c>
      <c r="J89" s="21">
        <f t="shared" si="56"/>
        <v>0</v>
      </c>
      <c r="K89" s="21">
        <v>0</v>
      </c>
      <c r="L89" s="21">
        <f t="shared" si="57"/>
        <v>0</v>
      </c>
      <c r="M89" s="21">
        <v>0</v>
      </c>
      <c r="N89" s="21">
        <f t="shared" si="58"/>
        <v>0</v>
      </c>
      <c r="O89" s="21">
        <v>0</v>
      </c>
      <c r="P89" s="21">
        <f t="shared" si="59"/>
        <v>0</v>
      </c>
      <c r="Q89" s="21">
        <v>0</v>
      </c>
      <c r="R89" s="21">
        <f t="shared" si="60"/>
        <v>0</v>
      </c>
      <c r="S89" s="21">
        <v>71982</v>
      </c>
      <c r="T89" s="21">
        <f t="shared" si="61"/>
        <v>129</v>
      </c>
      <c r="U89" s="22">
        <f t="shared" si="62"/>
        <v>138396</v>
      </c>
      <c r="V89" s="21">
        <f t="shared" si="63"/>
        <v>248.02150537634409</v>
      </c>
    </row>
    <row r="90" spans="1:22" ht="16.5" customHeight="1" x14ac:dyDescent="0.2">
      <c r="A90" s="4">
        <v>345001</v>
      </c>
      <c r="B90" s="5" t="s">
        <v>212</v>
      </c>
      <c r="C90" s="6" t="s">
        <v>106</v>
      </c>
      <c r="D90" s="7">
        <v>2368</v>
      </c>
      <c r="E90" s="8">
        <v>4786</v>
      </c>
      <c r="F90" s="8">
        <f t="shared" si="54"/>
        <v>2.0211148648648649</v>
      </c>
      <c r="G90" s="8">
        <v>67163</v>
      </c>
      <c r="H90" s="8">
        <f t="shared" si="55"/>
        <v>28.362753378378379</v>
      </c>
      <c r="I90" s="8">
        <v>0</v>
      </c>
      <c r="J90" s="8">
        <f t="shared" si="56"/>
        <v>0</v>
      </c>
      <c r="K90" s="8">
        <v>0</v>
      </c>
      <c r="L90" s="8">
        <f t="shared" si="57"/>
        <v>0</v>
      </c>
      <c r="M90" s="8">
        <v>0</v>
      </c>
      <c r="N90" s="8">
        <f t="shared" si="58"/>
        <v>0</v>
      </c>
      <c r="O90" s="8">
        <v>0</v>
      </c>
      <c r="P90" s="8">
        <f t="shared" si="59"/>
        <v>0</v>
      </c>
      <c r="Q90" s="8">
        <v>0</v>
      </c>
      <c r="R90" s="8">
        <f t="shared" si="60"/>
        <v>0</v>
      </c>
      <c r="S90" s="8">
        <v>0</v>
      </c>
      <c r="T90" s="8">
        <f t="shared" si="61"/>
        <v>0</v>
      </c>
      <c r="U90" s="9">
        <f t="shared" si="62"/>
        <v>71949</v>
      </c>
      <c r="V90" s="8">
        <f t="shared" si="63"/>
        <v>30.383868243243242</v>
      </c>
    </row>
    <row r="91" spans="1:22" ht="16.5" customHeight="1" x14ac:dyDescent="0.2">
      <c r="A91" s="11">
        <v>346001</v>
      </c>
      <c r="B91" s="12" t="s">
        <v>212</v>
      </c>
      <c r="C91" s="13" t="s">
        <v>107</v>
      </c>
      <c r="D91" s="14">
        <v>873</v>
      </c>
      <c r="E91" s="15">
        <v>9092</v>
      </c>
      <c r="F91" s="15">
        <f t="shared" si="54"/>
        <v>10.414662084765178</v>
      </c>
      <c r="G91" s="15">
        <v>23882</v>
      </c>
      <c r="H91" s="15">
        <f t="shared" si="55"/>
        <v>27.356242840778922</v>
      </c>
      <c r="I91" s="15">
        <v>0</v>
      </c>
      <c r="J91" s="15">
        <f t="shared" si="56"/>
        <v>0</v>
      </c>
      <c r="K91" s="15">
        <v>195000</v>
      </c>
      <c r="L91" s="15">
        <f t="shared" si="57"/>
        <v>223.36769759450172</v>
      </c>
      <c r="M91" s="15">
        <v>1176744</v>
      </c>
      <c r="N91" s="15">
        <f t="shared" si="58"/>
        <v>1347.9312714776631</v>
      </c>
      <c r="O91" s="15">
        <v>0</v>
      </c>
      <c r="P91" s="15">
        <f t="shared" si="59"/>
        <v>0</v>
      </c>
      <c r="Q91" s="15">
        <v>0</v>
      </c>
      <c r="R91" s="15">
        <f t="shared" si="60"/>
        <v>0</v>
      </c>
      <c r="S91" s="15">
        <v>0</v>
      </c>
      <c r="T91" s="15">
        <f t="shared" si="61"/>
        <v>0</v>
      </c>
      <c r="U91" s="16">
        <f t="shared" si="62"/>
        <v>1404718</v>
      </c>
      <c r="V91" s="15">
        <f t="shared" si="63"/>
        <v>1609.069873997709</v>
      </c>
    </row>
    <row r="92" spans="1:22" ht="16.5" customHeight="1" x14ac:dyDescent="0.2">
      <c r="A92" s="11">
        <v>347001</v>
      </c>
      <c r="B92" s="12" t="s">
        <v>212</v>
      </c>
      <c r="C92" s="13" t="s">
        <v>108</v>
      </c>
      <c r="D92" s="14">
        <v>817</v>
      </c>
      <c r="E92" s="15">
        <v>21218</v>
      </c>
      <c r="F92" s="15">
        <f t="shared" si="54"/>
        <v>25.97062423500612</v>
      </c>
      <c r="G92" s="15">
        <v>89424</v>
      </c>
      <c r="H92" s="15">
        <f t="shared" si="55"/>
        <v>109.45410036719706</v>
      </c>
      <c r="I92" s="15">
        <v>0</v>
      </c>
      <c r="J92" s="15">
        <f t="shared" si="56"/>
        <v>0</v>
      </c>
      <c r="K92" s="15">
        <v>0</v>
      </c>
      <c r="L92" s="15">
        <f t="shared" si="57"/>
        <v>0</v>
      </c>
      <c r="M92" s="15">
        <v>0</v>
      </c>
      <c r="N92" s="15">
        <f t="shared" si="58"/>
        <v>0</v>
      </c>
      <c r="O92" s="15">
        <v>0</v>
      </c>
      <c r="P92" s="15">
        <f t="shared" si="59"/>
        <v>0</v>
      </c>
      <c r="Q92" s="15">
        <v>0</v>
      </c>
      <c r="R92" s="15">
        <f t="shared" si="60"/>
        <v>0</v>
      </c>
      <c r="S92" s="15">
        <v>156780</v>
      </c>
      <c r="T92" s="15">
        <f t="shared" si="61"/>
        <v>191.89718482252141</v>
      </c>
      <c r="U92" s="16">
        <f t="shared" si="62"/>
        <v>267422</v>
      </c>
      <c r="V92" s="15">
        <f t="shared" si="63"/>
        <v>327.32190942472459</v>
      </c>
    </row>
    <row r="93" spans="1:22" ht="16.5" customHeight="1" x14ac:dyDescent="0.2">
      <c r="A93" s="11">
        <v>348001</v>
      </c>
      <c r="B93" s="12" t="s">
        <v>212</v>
      </c>
      <c r="C93" s="13" t="s">
        <v>109</v>
      </c>
      <c r="D93" s="14">
        <v>763</v>
      </c>
      <c r="E93" s="15">
        <v>24716</v>
      </c>
      <c r="F93" s="15">
        <f t="shared" si="54"/>
        <v>32.39318479685452</v>
      </c>
      <c r="G93" s="15">
        <v>174370</v>
      </c>
      <c r="H93" s="15">
        <f t="shared" si="55"/>
        <v>228.53211009174311</v>
      </c>
      <c r="I93" s="15">
        <v>0</v>
      </c>
      <c r="J93" s="15">
        <f t="shared" si="56"/>
        <v>0</v>
      </c>
      <c r="K93" s="15">
        <v>0</v>
      </c>
      <c r="L93" s="15">
        <f t="shared" si="57"/>
        <v>0</v>
      </c>
      <c r="M93" s="15">
        <v>477906</v>
      </c>
      <c r="N93" s="15">
        <f t="shared" si="58"/>
        <v>626.35124508519004</v>
      </c>
      <c r="O93" s="15">
        <v>30614</v>
      </c>
      <c r="P93" s="15">
        <f t="shared" si="59"/>
        <v>40.123197903014415</v>
      </c>
      <c r="Q93" s="15">
        <v>0</v>
      </c>
      <c r="R93" s="15">
        <f t="shared" si="60"/>
        <v>0</v>
      </c>
      <c r="S93" s="15">
        <v>0</v>
      </c>
      <c r="T93" s="15">
        <f t="shared" si="61"/>
        <v>0</v>
      </c>
      <c r="U93" s="16">
        <f t="shared" si="62"/>
        <v>707606</v>
      </c>
      <c r="V93" s="15">
        <f t="shared" si="63"/>
        <v>927.39973787680208</v>
      </c>
    </row>
    <row r="94" spans="1:22" ht="16.5" customHeight="1" x14ac:dyDescent="0.2">
      <c r="A94" s="17" t="s">
        <v>110</v>
      </c>
      <c r="B94" s="18" t="s">
        <v>212</v>
      </c>
      <c r="C94" s="19" t="s">
        <v>111</v>
      </c>
      <c r="D94" s="20">
        <v>34</v>
      </c>
      <c r="E94" s="21">
        <v>3215</v>
      </c>
      <c r="F94" s="21">
        <f t="shared" si="54"/>
        <v>94.558823529411768</v>
      </c>
      <c r="G94" s="21">
        <v>915</v>
      </c>
      <c r="H94" s="21">
        <f t="shared" si="55"/>
        <v>26.911764705882351</v>
      </c>
      <c r="I94" s="21">
        <v>0</v>
      </c>
      <c r="J94" s="21">
        <f t="shared" si="56"/>
        <v>0</v>
      </c>
      <c r="K94" s="21">
        <v>0</v>
      </c>
      <c r="L94" s="21">
        <f t="shared" si="57"/>
        <v>0</v>
      </c>
      <c r="M94" s="21">
        <v>0</v>
      </c>
      <c r="N94" s="21">
        <f t="shared" si="58"/>
        <v>0</v>
      </c>
      <c r="O94" s="21">
        <v>0</v>
      </c>
      <c r="P94" s="21">
        <f t="shared" si="59"/>
        <v>0</v>
      </c>
      <c r="Q94" s="21">
        <v>0</v>
      </c>
      <c r="R94" s="21">
        <f t="shared" si="60"/>
        <v>0</v>
      </c>
      <c r="S94" s="21">
        <v>0</v>
      </c>
      <c r="T94" s="21">
        <f t="shared" si="61"/>
        <v>0</v>
      </c>
      <c r="U94" s="22">
        <f t="shared" si="62"/>
        <v>4130</v>
      </c>
      <c r="V94" s="21">
        <f t="shared" si="63"/>
        <v>121.47058823529412</v>
      </c>
    </row>
    <row r="95" spans="1:22" ht="16.5" customHeight="1" x14ac:dyDescent="0.2">
      <c r="A95" s="4" t="s">
        <v>112</v>
      </c>
      <c r="B95" s="5" t="s">
        <v>212</v>
      </c>
      <c r="C95" s="6" t="s">
        <v>113</v>
      </c>
      <c r="D95" s="7">
        <v>277</v>
      </c>
      <c r="E95" s="8">
        <v>5467</v>
      </c>
      <c r="F95" s="8">
        <f t="shared" si="54"/>
        <v>19.736462093862816</v>
      </c>
      <c r="G95" s="8">
        <v>6724</v>
      </c>
      <c r="H95" s="8">
        <f t="shared" si="55"/>
        <v>24.274368231046932</v>
      </c>
      <c r="I95" s="8">
        <v>0</v>
      </c>
      <c r="J95" s="8">
        <f t="shared" si="56"/>
        <v>0</v>
      </c>
      <c r="K95" s="8">
        <v>0</v>
      </c>
      <c r="L95" s="8">
        <f t="shared" si="57"/>
        <v>0</v>
      </c>
      <c r="M95" s="8">
        <v>0</v>
      </c>
      <c r="N95" s="8">
        <f t="shared" si="58"/>
        <v>0</v>
      </c>
      <c r="O95" s="8">
        <v>0</v>
      </c>
      <c r="P95" s="8">
        <f t="shared" si="59"/>
        <v>0</v>
      </c>
      <c r="Q95" s="8">
        <v>0</v>
      </c>
      <c r="R95" s="8">
        <f t="shared" si="60"/>
        <v>0</v>
      </c>
      <c r="S95" s="8">
        <v>0</v>
      </c>
      <c r="T95" s="8">
        <f t="shared" si="61"/>
        <v>0</v>
      </c>
      <c r="U95" s="9">
        <f t="shared" si="62"/>
        <v>12191</v>
      </c>
      <c r="V95" s="8">
        <f t="shared" si="63"/>
        <v>44.010830324909747</v>
      </c>
    </row>
    <row r="96" spans="1:22" ht="16.5" customHeight="1" x14ac:dyDescent="0.2">
      <c r="A96" s="11" t="s">
        <v>114</v>
      </c>
      <c r="B96" s="12" t="s">
        <v>212</v>
      </c>
      <c r="C96" s="13" t="s">
        <v>115</v>
      </c>
      <c r="D96" s="14">
        <v>615</v>
      </c>
      <c r="E96" s="15">
        <v>4595</v>
      </c>
      <c r="F96" s="15">
        <f t="shared" si="54"/>
        <v>7.4715447154471546</v>
      </c>
      <c r="G96" s="15">
        <v>16964</v>
      </c>
      <c r="H96" s="15">
        <f t="shared" si="55"/>
        <v>27.583739837398372</v>
      </c>
      <c r="I96" s="15">
        <v>0</v>
      </c>
      <c r="J96" s="15">
        <f t="shared" si="56"/>
        <v>0</v>
      </c>
      <c r="K96" s="15">
        <v>0</v>
      </c>
      <c r="L96" s="15">
        <f t="shared" si="57"/>
        <v>0</v>
      </c>
      <c r="M96" s="15">
        <v>0</v>
      </c>
      <c r="N96" s="15">
        <f t="shared" si="58"/>
        <v>0</v>
      </c>
      <c r="O96" s="15">
        <v>0</v>
      </c>
      <c r="P96" s="15">
        <f t="shared" si="59"/>
        <v>0</v>
      </c>
      <c r="Q96" s="15">
        <v>0</v>
      </c>
      <c r="R96" s="15">
        <f t="shared" si="60"/>
        <v>0</v>
      </c>
      <c r="S96" s="15">
        <v>0</v>
      </c>
      <c r="T96" s="15">
        <f t="shared" si="61"/>
        <v>0</v>
      </c>
      <c r="U96" s="16">
        <f t="shared" si="62"/>
        <v>21559</v>
      </c>
      <c r="V96" s="15">
        <f t="shared" si="63"/>
        <v>35.055284552845528</v>
      </c>
    </row>
    <row r="97" spans="1:22" ht="16.5" customHeight="1" x14ac:dyDescent="0.2">
      <c r="A97" s="11" t="s">
        <v>116</v>
      </c>
      <c r="B97" s="12" t="s">
        <v>212</v>
      </c>
      <c r="C97" s="13" t="s">
        <v>117</v>
      </c>
      <c r="D97" s="14">
        <v>27</v>
      </c>
      <c r="E97" s="15">
        <v>3951</v>
      </c>
      <c r="F97" s="15">
        <f t="shared" si="54"/>
        <v>146.33333333333334</v>
      </c>
      <c r="G97" s="15">
        <v>1046</v>
      </c>
      <c r="H97" s="15">
        <f t="shared" si="55"/>
        <v>38.74074074074074</v>
      </c>
      <c r="I97" s="15">
        <v>0</v>
      </c>
      <c r="J97" s="15">
        <f t="shared" si="56"/>
        <v>0</v>
      </c>
      <c r="K97" s="15">
        <v>0</v>
      </c>
      <c r="L97" s="15">
        <f t="shared" si="57"/>
        <v>0</v>
      </c>
      <c r="M97" s="15">
        <v>0</v>
      </c>
      <c r="N97" s="15">
        <f t="shared" si="58"/>
        <v>0</v>
      </c>
      <c r="O97" s="15">
        <v>0</v>
      </c>
      <c r="P97" s="15">
        <f t="shared" si="59"/>
        <v>0</v>
      </c>
      <c r="Q97" s="15">
        <v>0</v>
      </c>
      <c r="R97" s="15">
        <f t="shared" si="60"/>
        <v>0</v>
      </c>
      <c r="S97" s="15">
        <v>0</v>
      </c>
      <c r="T97" s="15">
        <f t="shared" si="61"/>
        <v>0</v>
      </c>
      <c r="U97" s="16">
        <f t="shared" si="62"/>
        <v>4997</v>
      </c>
      <c r="V97" s="15">
        <f t="shared" si="63"/>
        <v>185.07407407407408</v>
      </c>
    </row>
    <row r="98" spans="1:22" ht="16.5" customHeight="1" x14ac:dyDescent="0.2">
      <c r="A98" s="11" t="s">
        <v>118</v>
      </c>
      <c r="B98" s="12" t="s">
        <v>212</v>
      </c>
      <c r="C98" s="13" t="s">
        <v>119</v>
      </c>
      <c r="D98" s="14">
        <v>440</v>
      </c>
      <c r="E98" s="15">
        <v>2100</v>
      </c>
      <c r="F98" s="15">
        <f t="shared" si="54"/>
        <v>4.7727272727272725</v>
      </c>
      <c r="G98" s="15">
        <v>9414</v>
      </c>
      <c r="H98" s="15">
        <f t="shared" si="55"/>
        <v>21.395454545454545</v>
      </c>
      <c r="I98" s="15">
        <v>0</v>
      </c>
      <c r="J98" s="15">
        <f t="shared" si="56"/>
        <v>0</v>
      </c>
      <c r="K98" s="15">
        <v>0</v>
      </c>
      <c r="L98" s="15">
        <f t="shared" si="57"/>
        <v>0</v>
      </c>
      <c r="M98" s="15">
        <v>0</v>
      </c>
      <c r="N98" s="15">
        <f t="shared" si="58"/>
        <v>0</v>
      </c>
      <c r="O98" s="15">
        <v>0</v>
      </c>
      <c r="P98" s="15">
        <f t="shared" si="59"/>
        <v>0</v>
      </c>
      <c r="Q98" s="15">
        <v>0</v>
      </c>
      <c r="R98" s="15">
        <f t="shared" si="60"/>
        <v>0</v>
      </c>
      <c r="S98" s="15">
        <v>285</v>
      </c>
      <c r="T98" s="15">
        <f t="shared" si="61"/>
        <v>0.64772727272727271</v>
      </c>
      <c r="U98" s="16">
        <f t="shared" si="62"/>
        <v>11799</v>
      </c>
      <c r="V98" s="15">
        <f t="shared" si="63"/>
        <v>26.815909090909091</v>
      </c>
    </row>
    <row r="99" spans="1:22" ht="16.5" customHeight="1" x14ac:dyDescent="0.2">
      <c r="A99" s="17" t="s">
        <v>120</v>
      </c>
      <c r="B99" s="18" t="s">
        <v>212</v>
      </c>
      <c r="C99" s="19" t="s">
        <v>121</v>
      </c>
      <c r="D99" s="20">
        <v>491</v>
      </c>
      <c r="E99" s="21">
        <v>1296</v>
      </c>
      <c r="F99" s="21">
        <f t="shared" si="54"/>
        <v>2.6395112016293281</v>
      </c>
      <c r="G99" s="21">
        <v>12517</v>
      </c>
      <c r="H99" s="21">
        <f t="shared" si="55"/>
        <v>25.492871690427698</v>
      </c>
      <c r="I99" s="21">
        <v>0</v>
      </c>
      <c r="J99" s="21">
        <f t="shared" si="56"/>
        <v>0</v>
      </c>
      <c r="K99" s="21">
        <v>0</v>
      </c>
      <c r="L99" s="21">
        <f t="shared" si="57"/>
        <v>0</v>
      </c>
      <c r="M99" s="21">
        <v>0</v>
      </c>
      <c r="N99" s="21">
        <f t="shared" si="58"/>
        <v>0</v>
      </c>
      <c r="O99" s="21">
        <v>0</v>
      </c>
      <c r="P99" s="21">
        <f t="shared" si="59"/>
        <v>0</v>
      </c>
      <c r="Q99" s="21">
        <v>0</v>
      </c>
      <c r="R99" s="21">
        <f t="shared" si="60"/>
        <v>0</v>
      </c>
      <c r="S99" s="21">
        <v>0</v>
      </c>
      <c r="T99" s="21">
        <f t="shared" si="61"/>
        <v>0</v>
      </c>
      <c r="U99" s="22">
        <f t="shared" si="62"/>
        <v>13813</v>
      </c>
      <c r="V99" s="21">
        <f t="shared" si="63"/>
        <v>28.132382892057027</v>
      </c>
    </row>
    <row r="100" spans="1:22" ht="16.5" customHeight="1" x14ac:dyDescent="0.2">
      <c r="A100" s="4" t="s">
        <v>122</v>
      </c>
      <c r="B100" s="5" t="s">
        <v>212</v>
      </c>
      <c r="C100" s="6" t="s">
        <v>123</v>
      </c>
      <c r="D100" s="7">
        <v>415</v>
      </c>
      <c r="E100" s="8">
        <v>0</v>
      </c>
      <c r="F100" s="8">
        <f t="shared" si="54"/>
        <v>0</v>
      </c>
      <c r="G100" s="8">
        <v>11227</v>
      </c>
      <c r="H100" s="8">
        <f t="shared" si="55"/>
        <v>27.05301204819277</v>
      </c>
      <c r="I100" s="8">
        <v>0</v>
      </c>
      <c r="J100" s="8">
        <f t="shared" si="56"/>
        <v>0</v>
      </c>
      <c r="K100" s="8">
        <v>0</v>
      </c>
      <c r="L100" s="8">
        <f t="shared" si="57"/>
        <v>0</v>
      </c>
      <c r="M100" s="8">
        <v>2695</v>
      </c>
      <c r="N100" s="8">
        <f t="shared" si="58"/>
        <v>6.4939759036144578</v>
      </c>
      <c r="O100" s="8">
        <v>0</v>
      </c>
      <c r="P100" s="8">
        <f t="shared" si="59"/>
        <v>0</v>
      </c>
      <c r="Q100" s="8">
        <v>0</v>
      </c>
      <c r="R100" s="8">
        <f t="shared" si="60"/>
        <v>0</v>
      </c>
      <c r="S100" s="8">
        <v>0</v>
      </c>
      <c r="T100" s="8">
        <f t="shared" si="61"/>
        <v>0</v>
      </c>
      <c r="U100" s="9">
        <f t="shared" si="62"/>
        <v>13922</v>
      </c>
      <c r="V100" s="8">
        <f t="shared" si="63"/>
        <v>33.546987951807232</v>
      </c>
    </row>
    <row r="101" spans="1:22" ht="16.5" customHeight="1" x14ac:dyDescent="0.2">
      <c r="A101" s="11" t="s">
        <v>124</v>
      </c>
      <c r="B101" s="12" t="s">
        <v>212</v>
      </c>
      <c r="C101" s="13" t="s">
        <v>125</v>
      </c>
      <c r="D101" s="14">
        <v>73</v>
      </c>
      <c r="E101" s="15">
        <v>0</v>
      </c>
      <c r="F101" s="15">
        <f t="shared" si="54"/>
        <v>0</v>
      </c>
      <c r="G101" s="15">
        <v>2090</v>
      </c>
      <c r="H101" s="15">
        <f t="shared" si="55"/>
        <v>28.63013698630137</v>
      </c>
      <c r="I101" s="15">
        <v>0</v>
      </c>
      <c r="J101" s="15">
        <f t="shared" si="56"/>
        <v>0</v>
      </c>
      <c r="K101" s="15">
        <v>195000</v>
      </c>
      <c r="L101" s="15">
        <f t="shared" si="57"/>
        <v>2671.2328767123286</v>
      </c>
      <c r="M101" s="15">
        <v>0</v>
      </c>
      <c r="N101" s="15">
        <f t="shared" si="58"/>
        <v>0</v>
      </c>
      <c r="O101" s="15">
        <v>8429</v>
      </c>
      <c r="P101" s="15">
        <f t="shared" si="59"/>
        <v>115.46575342465754</v>
      </c>
      <c r="Q101" s="15">
        <v>0</v>
      </c>
      <c r="R101" s="15">
        <f t="shared" si="60"/>
        <v>0</v>
      </c>
      <c r="S101" s="15">
        <v>0</v>
      </c>
      <c r="T101" s="15">
        <f t="shared" si="61"/>
        <v>0</v>
      </c>
      <c r="U101" s="16">
        <f t="shared" si="62"/>
        <v>205519</v>
      </c>
      <c r="V101" s="15">
        <f t="shared" si="63"/>
        <v>2815.3287671232879</v>
      </c>
    </row>
    <row r="102" spans="1:22" ht="16.5" customHeight="1" x14ac:dyDescent="0.2">
      <c r="A102" s="11" t="s">
        <v>126</v>
      </c>
      <c r="B102" s="12" t="s">
        <v>212</v>
      </c>
      <c r="C102" s="13" t="s">
        <v>127</v>
      </c>
      <c r="D102" s="14">
        <v>136</v>
      </c>
      <c r="E102" s="15">
        <v>600</v>
      </c>
      <c r="F102" s="15">
        <f t="shared" si="54"/>
        <v>4.4117647058823533</v>
      </c>
      <c r="G102" s="15">
        <v>3503</v>
      </c>
      <c r="H102" s="15">
        <f t="shared" si="55"/>
        <v>25.757352941176471</v>
      </c>
      <c r="I102" s="15">
        <v>0</v>
      </c>
      <c r="J102" s="15">
        <f t="shared" si="56"/>
        <v>0</v>
      </c>
      <c r="K102" s="15">
        <v>0</v>
      </c>
      <c r="L102" s="15">
        <f t="shared" si="57"/>
        <v>0</v>
      </c>
      <c r="M102" s="15">
        <v>0</v>
      </c>
      <c r="N102" s="15">
        <f t="shared" si="58"/>
        <v>0</v>
      </c>
      <c r="O102" s="15">
        <v>0</v>
      </c>
      <c r="P102" s="15">
        <f t="shared" si="59"/>
        <v>0</v>
      </c>
      <c r="Q102" s="15">
        <v>0</v>
      </c>
      <c r="R102" s="15">
        <f t="shared" si="60"/>
        <v>0</v>
      </c>
      <c r="S102" s="15">
        <v>0</v>
      </c>
      <c r="T102" s="15">
        <f t="shared" si="61"/>
        <v>0</v>
      </c>
      <c r="U102" s="16">
        <f t="shared" si="62"/>
        <v>4103</v>
      </c>
      <c r="V102" s="15">
        <f t="shared" si="63"/>
        <v>30.169117647058822</v>
      </c>
    </row>
    <row r="103" spans="1:22" ht="16.5" customHeight="1" x14ac:dyDescent="0.2">
      <c r="A103" s="11" t="s">
        <v>128</v>
      </c>
      <c r="B103" s="12" t="s">
        <v>212</v>
      </c>
      <c r="C103" s="13" t="s">
        <v>129</v>
      </c>
      <c r="D103" s="14">
        <v>444</v>
      </c>
      <c r="E103" s="15">
        <v>74957</v>
      </c>
      <c r="F103" s="15">
        <f t="shared" si="54"/>
        <v>168.82207207207207</v>
      </c>
      <c r="G103" s="15">
        <v>20799</v>
      </c>
      <c r="H103" s="15">
        <f t="shared" si="55"/>
        <v>46.844594594594597</v>
      </c>
      <c r="I103" s="15">
        <v>0</v>
      </c>
      <c r="J103" s="15">
        <f t="shared" si="56"/>
        <v>0</v>
      </c>
      <c r="K103" s="15">
        <v>0</v>
      </c>
      <c r="L103" s="15">
        <f t="shared" si="57"/>
        <v>0</v>
      </c>
      <c r="M103" s="15">
        <v>0</v>
      </c>
      <c r="N103" s="15">
        <f t="shared" si="58"/>
        <v>0</v>
      </c>
      <c r="O103" s="15">
        <v>0</v>
      </c>
      <c r="P103" s="15">
        <f t="shared" si="59"/>
        <v>0</v>
      </c>
      <c r="Q103" s="15">
        <v>0</v>
      </c>
      <c r="R103" s="15">
        <f t="shared" si="60"/>
        <v>0</v>
      </c>
      <c r="S103" s="15">
        <v>13841</v>
      </c>
      <c r="T103" s="15">
        <f t="shared" si="61"/>
        <v>31.173423423423422</v>
      </c>
      <c r="U103" s="16">
        <f t="shared" si="62"/>
        <v>109597</v>
      </c>
      <c r="V103" s="15">
        <f t="shared" si="63"/>
        <v>246.84009009009009</v>
      </c>
    </row>
    <row r="104" spans="1:22" ht="16.5" customHeight="1" x14ac:dyDescent="0.2">
      <c r="A104" s="17" t="s">
        <v>130</v>
      </c>
      <c r="B104" s="18" t="s">
        <v>212</v>
      </c>
      <c r="C104" s="19" t="s">
        <v>131</v>
      </c>
      <c r="D104" s="20">
        <v>94</v>
      </c>
      <c r="E104" s="21">
        <v>0</v>
      </c>
      <c r="F104" s="21">
        <f t="shared" si="54"/>
        <v>0</v>
      </c>
      <c r="G104" s="21">
        <v>3100</v>
      </c>
      <c r="H104" s="21">
        <f t="shared" si="55"/>
        <v>32.978723404255319</v>
      </c>
      <c r="I104" s="21">
        <v>0</v>
      </c>
      <c r="J104" s="21">
        <f t="shared" si="56"/>
        <v>0</v>
      </c>
      <c r="K104" s="21">
        <v>47933</v>
      </c>
      <c r="L104" s="21">
        <f t="shared" si="57"/>
        <v>509.92553191489361</v>
      </c>
      <c r="M104" s="21">
        <v>9492</v>
      </c>
      <c r="N104" s="21">
        <f t="shared" si="58"/>
        <v>100.97872340425532</v>
      </c>
      <c r="O104" s="21">
        <v>0</v>
      </c>
      <c r="P104" s="21">
        <f t="shared" si="59"/>
        <v>0</v>
      </c>
      <c r="Q104" s="21">
        <v>0</v>
      </c>
      <c r="R104" s="21">
        <f t="shared" si="60"/>
        <v>0</v>
      </c>
      <c r="S104" s="21">
        <v>0</v>
      </c>
      <c r="T104" s="21">
        <f t="shared" si="61"/>
        <v>0</v>
      </c>
      <c r="U104" s="22">
        <f t="shared" si="62"/>
        <v>60525</v>
      </c>
      <c r="V104" s="21">
        <f t="shared" si="63"/>
        <v>643.88297872340422</v>
      </c>
    </row>
    <row r="105" spans="1:22" ht="16.5" customHeight="1" x14ac:dyDescent="0.2">
      <c r="A105" s="4" t="s">
        <v>132</v>
      </c>
      <c r="B105" s="5" t="s">
        <v>212</v>
      </c>
      <c r="C105" s="6" t="s">
        <v>133</v>
      </c>
      <c r="D105" s="7">
        <v>227</v>
      </c>
      <c r="E105" s="8">
        <v>10177</v>
      </c>
      <c r="F105" s="8">
        <f t="shared" si="54"/>
        <v>44.832599118942731</v>
      </c>
      <c r="G105" s="8">
        <v>8918</v>
      </c>
      <c r="H105" s="8">
        <f t="shared" si="55"/>
        <v>39.286343612334804</v>
      </c>
      <c r="I105" s="8">
        <v>0</v>
      </c>
      <c r="J105" s="8">
        <f t="shared" si="56"/>
        <v>0</v>
      </c>
      <c r="K105" s="8">
        <v>229738</v>
      </c>
      <c r="L105" s="8">
        <f t="shared" si="57"/>
        <v>1012.0616740088105</v>
      </c>
      <c r="M105" s="8">
        <v>18729</v>
      </c>
      <c r="N105" s="8">
        <f t="shared" si="58"/>
        <v>82.506607929515425</v>
      </c>
      <c r="O105" s="8">
        <v>0</v>
      </c>
      <c r="P105" s="8">
        <f t="shared" si="59"/>
        <v>0</v>
      </c>
      <c r="Q105" s="8">
        <v>0</v>
      </c>
      <c r="R105" s="8">
        <f t="shared" si="60"/>
        <v>0</v>
      </c>
      <c r="S105" s="8">
        <v>0</v>
      </c>
      <c r="T105" s="8">
        <f t="shared" si="61"/>
        <v>0</v>
      </c>
      <c r="U105" s="9">
        <f t="shared" si="62"/>
        <v>267562</v>
      </c>
      <c r="V105" s="8">
        <f t="shared" si="63"/>
        <v>1178.6872246696034</v>
      </c>
    </row>
    <row r="106" spans="1:22" ht="16.5" customHeight="1" x14ac:dyDescent="0.2">
      <c r="A106" s="11" t="s">
        <v>134</v>
      </c>
      <c r="B106" s="12" t="s">
        <v>212</v>
      </c>
      <c r="C106" s="13" t="s">
        <v>135</v>
      </c>
      <c r="D106" s="14">
        <v>463</v>
      </c>
      <c r="E106" s="15">
        <v>3075</v>
      </c>
      <c r="F106" s="15">
        <f t="shared" si="54"/>
        <v>6.6414686825053995</v>
      </c>
      <c r="G106" s="15">
        <v>14389</v>
      </c>
      <c r="H106" s="15">
        <f t="shared" si="55"/>
        <v>31.077753779697623</v>
      </c>
      <c r="I106" s="15">
        <v>0</v>
      </c>
      <c r="J106" s="15">
        <f t="shared" si="56"/>
        <v>0</v>
      </c>
      <c r="K106" s="15">
        <v>75833</v>
      </c>
      <c r="L106" s="15">
        <f t="shared" si="57"/>
        <v>163.78617710583154</v>
      </c>
      <c r="M106" s="15">
        <v>3736</v>
      </c>
      <c r="N106" s="15">
        <f t="shared" si="58"/>
        <v>8.069114470842333</v>
      </c>
      <c r="O106" s="15">
        <v>0</v>
      </c>
      <c r="P106" s="15">
        <f t="shared" si="59"/>
        <v>0</v>
      </c>
      <c r="Q106" s="15">
        <v>0</v>
      </c>
      <c r="R106" s="15">
        <f t="shared" si="60"/>
        <v>0</v>
      </c>
      <c r="S106" s="15">
        <v>0</v>
      </c>
      <c r="T106" s="15">
        <f t="shared" si="61"/>
        <v>0</v>
      </c>
      <c r="U106" s="16">
        <f t="shared" si="62"/>
        <v>97033</v>
      </c>
      <c r="V106" s="15">
        <f t="shared" si="63"/>
        <v>209.57451403887688</v>
      </c>
    </row>
    <row r="107" spans="1:22" ht="16.5" customHeight="1" x14ac:dyDescent="0.2">
      <c r="A107" s="11" t="s">
        <v>136</v>
      </c>
      <c r="B107" s="12" t="s">
        <v>212</v>
      </c>
      <c r="C107" s="13" t="s">
        <v>137</v>
      </c>
      <c r="D107" s="14">
        <v>447</v>
      </c>
      <c r="E107" s="15">
        <v>6581</v>
      </c>
      <c r="F107" s="15">
        <f t="shared" si="54"/>
        <v>14.722595078299776</v>
      </c>
      <c r="G107" s="15">
        <v>12242</v>
      </c>
      <c r="H107" s="15">
        <f t="shared" si="55"/>
        <v>27.387024608501118</v>
      </c>
      <c r="I107" s="15">
        <v>0</v>
      </c>
      <c r="J107" s="15">
        <f t="shared" si="56"/>
        <v>0</v>
      </c>
      <c r="K107" s="15">
        <v>0</v>
      </c>
      <c r="L107" s="15">
        <f t="shared" si="57"/>
        <v>0</v>
      </c>
      <c r="M107" s="15">
        <v>0</v>
      </c>
      <c r="N107" s="15">
        <f t="shared" si="58"/>
        <v>0</v>
      </c>
      <c r="O107" s="15">
        <v>0</v>
      </c>
      <c r="P107" s="15">
        <f t="shared" si="59"/>
        <v>0</v>
      </c>
      <c r="Q107" s="15">
        <v>0</v>
      </c>
      <c r="R107" s="15">
        <f t="shared" si="60"/>
        <v>0</v>
      </c>
      <c r="S107" s="15">
        <v>0</v>
      </c>
      <c r="T107" s="15">
        <f t="shared" si="61"/>
        <v>0</v>
      </c>
      <c r="U107" s="16">
        <f t="shared" si="62"/>
        <v>18823</v>
      </c>
      <c r="V107" s="15">
        <f t="shared" si="63"/>
        <v>42.109619686800897</v>
      </c>
    </row>
    <row r="108" spans="1:22" ht="16.5" customHeight="1" x14ac:dyDescent="0.2">
      <c r="A108" s="11" t="s">
        <v>138</v>
      </c>
      <c r="B108" s="12" t="s">
        <v>212</v>
      </c>
      <c r="C108" s="13" t="s">
        <v>139</v>
      </c>
      <c r="D108" s="14">
        <v>179</v>
      </c>
      <c r="E108" s="15">
        <v>665</v>
      </c>
      <c r="F108" s="15">
        <f t="shared" si="54"/>
        <v>3.7150837988826817</v>
      </c>
      <c r="G108" s="15">
        <v>6722</v>
      </c>
      <c r="H108" s="15">
        <f t="shared" si="55"/>
        <v>37.553072625698327</v>
      </c>
      <c r="I108" s="15">
        <v>0</v>
      </c>
      <c r="J108" s="15">
        <f t="shared" si="56"/>
        <v>0</v>
      </c>
      <c r="K108" s="15">
        <v>0</v>
      </c>
      <c r="L108" s="15">
        <f t="shared" si="57"/>
        <v>0</v>
      </c>
      <c r="M108" s="15">
        <v>0</v>
      </c>
      <c r="N108" s="15">
        <f t="shared" si="58"/>
        <v>0</v>
      </c>
      <c r="O108" s="15">
        <v>0</v>
      </c>
      <c r="P108" s="15">
        <f t="shared" si="59"/>
        <v>0</v>
      </c>
      <c r="Q108" s="15">
        <v>0</v>
      </c>
      <c r="R108" s="15">
        <f t="shared" si="60"/>
        <v>0</v>
      </c>
      <c r="S108" s="15">
        <v>0</v>
      </c>
      <c r="T108" s="15">
        <f t="shared" si="61"/>
        <v>0</v>
      </c>
      <c r="U108" s="16">
        <f t="shared" si="62"/>
        <v>7387</v>
      </c>
      <c r="V108" s="15">
        <f t="shared" si="63"/>
        <v>41.268156424581008</v>
      </c>
    </row>
    <row r="109" spans="1:22" ht="16.5" customHeight="1" x14ac:dyDescent="0.2">
      <c r="A109" s="17" t="s">
        <v>140</v>
      </c>
      <c r="B109" s="18" t="s">
        <v>212</v>
      </c>
      <c r="C109" s="19" t="s">
        <v>141</v>
      </c>
      <c r="D109" s="20">
        <v>887</v>
      </c>
      <c r="E109" s="21">
        <v>3796</v>
      </c>
      <c r="F109" s="21">
        <f t="shared" si="54"/>
        <v>4.2795941375422775</v>
      </c>
      <c r="G109" s="21">
        <v>21212</v>
      </c>
      <c r="H109" s="21">
        <f t="shared" si="55"/>
        <v>23.914317925591885</v>
      </c>
      <c r="I109" s="21">
        <v>0</v>
      </c>
      <c r="J109" s="21">
        <f t="shared" si="56"/>
        <v>0</v>
      </c>
      <c r="K109" s="21">
        <v>404808</v>
      </c>
      <c r="L109" s="21">
        <f t="shared" si="57"/>
        <v>456.37880496054117</v>
      </c>
      <c r="M109" s="21">
        <v>1341456</v>
      </c>
      <c r="N109" s="21">
        <f t="shared" si="58"/>
        <v>1512.3517474633597</v>
      </c>
      <c r="O109" s="21">
        <v>0</v>
      </c>
      <c r="P109" s="21">
        <f t="shared" si="59"/>
        <v>0</v>
      </c>
      <c r="Q109" s="21">
        <v>0</v>
      </c>
      <c r="R109" s="21">
        <f t="shared" si="60"/>
        <v>0</v>
      </c>
      <c r="S109" s="21">
        <v>0</v>
      </c>
      <c r="T109" s="21">
        <f t="shared" si="61"/>
        <v>0</v>
      </c>
      <c r="U109" s="22">
        <f t="shared" si="62"/>
        <v>1771272</v>
      </c>
      <c r="V109" s="21">
        <f t="shared" si="63"/>
        <v>1996.924464487035</v>
      </c>
    </row>
    <row r="110" spans="1:22" ht="16.5" customHeight="1" x14ac:dyDescent="0.2">
      <c r="A110" s="4" t="s">
        <v>142</v>
      </c>
      <c r="B110" s="5" t="s">
        <v>212</v>
      </c>
      <c r="C110" s="6" t="s">
        <v>143</v>
      </c>
      <c r="D110" s="7">
        <v>320</v>
      </c>
      <c r="E110" s="8">
        <v>1375</v>
      </c>
      <c r="F110" s="8">
        <f t="shared" si="54"/>
        <v>4.296875</v>
      </c>
      <c r="G110" s="8">
        <v>13754</v>
      </c>
      <c r="H110" s="8">
        <f t="shared" si="55"/>
        <v>42.981250000000003</v>
      </c>
      <c r="I110" s="8">
        <v>0</v>
      </c>
      <c r="J110" s="8">
        <f t="shared" si="56"/>
        <v>0</v>
      </c>
      <c r="K110" s="8">
        <v>0</v>
      </c>
      <c r="L110" s="8">
        <f t="shared" si="57"/>
        <v>0</v>
      </c>
      <c r="M110" s="8">
        <v>0</v>
      </c>
      <c r="N110" s="8">
        <f t="shared" si="58"/>
        <v>0</v>
      </c>
      <c r="O110" s="8">
        <v>44139</v>
      </c>
      <c r="P110" s="8">
        <f t="shared" si="59"/>
        <v>137.93437499999999</v>
      </c>
      <c r="Q110" s="8">
        <v>0</v>
      </c>
      <c r="R110" s="8">
        <f t="shared" si="60"/>
        <v>0</v>
      </c>
      <c r="S110" s="8">
        <v>0</v>
      </c>
      <c r="T110" s="8">
        <f t="shared" si="61"/>
        <v>0</v>
      </c>
      <c r="U110" s="9">
        <f t="shared" si="62"/>
        <v>59268</v>
      </c>
      <c r="V110" s="8">
        <f t="shared" si="63"/>
        <v>185.21250000000001</v>
      </c>
    </row>
    <row r="111" spans="1:22" ht="16.5" customHeight="1" x14ac:dyDescent="0.2">
      <c r="A111" s="11" t="s">
        <v>144</v>
      </c>
      <c r="B111" s="12" t="s">
        <v>212</v>
      </c>
      <c r="C111" s="13" t="s">
        <v>145</v>
      </c>
      <c r="D111" s="14">
        <v>851</v>
      </c>
      <c r="E111" s="15">
        <v>1667</v>
      </c>
      <c r="F111" s="15">
        <f t="shared" si="54"/>
        <v>1.9588719153936545</v>
      </c>
      <c r="G111" s="15">
        <v>20167</v>
      </c>
      <c r="H111" s="15">
        <f t="shared" si="55"/>
        <v>23.698002350176264</v>
      </c>
      <c r="I111" s="15">
        <v>0</v>
      </c>
      <c r="J111" s="15">
        <f t="shared" si="56"/>
        <v>0</v>
      </c>
      <c r="K111" s="15">
        <v>292356</v>
      </c>
      <c r="L111" s="15">
        <f t="shared" si="57"/>
        <v>343.54406580493537</v>
      </c>
      <c r="M111" s="15">
        <v>707366</v>
      </c>
      <c r="N111" s="15">
        <f t="shared" si="58"/>
        <v>831.21739130434787</v>
      </c>
      <c r="O111" s="15">
        <v>0</v>
      </c>
      <c r="P111" s="15">
        <f t="shared" si="59"/>
        <v>0</v>
      </c>
      <c r="Q111" s="15">
        <v>0</v>
      </c>
      <c r="R111" s="15">
        <f t="shared" si="60"/>
        <v>0</v>
      </c>
      <c r="S111" s="15">
        <v>0</v>
      </c>
      <c r="T111" s="15">
        <f t="shared" si="61"/>
        <v>0</v>
      </c>
      <c r="U111" s="16">
        <f t="shared" si="62"/>
        <v>1021556</v>
      </c>
      <c r="V111" s="15">
        <f t="shared" si="63"/>
        <v>1200.4183313748531</v>
      </c>
    </row>
    <row r="112" spans="1:22" ht="16.5" customHeight="1" x14ac:dyDescent="0.2">
      <c r="A112" s="11" t="s">
        <v>146</v>
      </c>
      <c r="B112" s="12" t="s">
        <v>212</v>
      </c>
      <c r="C112" s="13" t="s">
        <v>147</v>
      </c>
      <c r="D112" s="14">
        <v>418</v>
      </c>
      <c r="E112" s="15">
        <v>48824</v>
      </c>
      <c r="F112" s="15">
        <f t="shared" si="54"/>
        <v>116.80382775119617</v>
      </c>
      <c r="G112" s="15">
        <v>10925</v>
      </c>
      <c r="H112" s="15">
        <f t="shared" si="55"/>
        <v>26.136363636363637</v>
      </c>
      <c r="I112" s="15">
        <v>0</v>
      </c>
      <c r="J112" s="15">
        <f t="shared" si="56"/>
        <v>0</v>
      </c>
      <c r="K112" s="15">
        <v>0</v>
      </c>
      <c r="L112" s="15">
        <f t="shared" si="57"/>
        <v>0</v>
      </c>
      <c r="M112" s="15">
        <v>0</v>
      </c>
      <c r="N112" s="15">
        <f t="shared" si="58"/>
        <v>0</v>
      </c>
      <c r="O112" s="15">
        <v>0</v>
      </c>
      <c r="P112" s="15">
        <f t="shared" si="59"/>
        <v>0</v>
      </c>
      <c r="Q112" s="15">
        <v>0</v>
      </c>
      <c r="R112" s="15">
        <f t="shared" si="60"/>
        <v>0</v>
      </c>
      <c r="S112" s="15">
        <v>0</v>
      </c>
      <c r="T112" s="15">
        <f t="shared" si="61"/>
        <v>0</v>
      </c>
      <c r="U112" s="16">
        <f t="shared" si="62"/>
        <v>59749</v>
      </c>
      <c r="V112" s="15">
        <f t="shared" si="63"/>
        <v>142.94019138755982</v>
      </c>
    </row>
    <row r="113" spans="1:22" ht="16.5" customHeight="1" x14ac:dyDescent="0.2">
      <c r="A113" s="11" t="s">
        <v>148</v>
      </c>
      <c r="B113" s="12" t="s">
        <v>212</v>
      </c>
      <c r="C113" s="13" t="s">
        <v>149</v>
      </c>
      <c r="D113" s="14">
        <v>122</v>
      </c>
      <c r="E113" s="15">
        <v>2232</v>
      </c>
      <c r="F113" s="15">
        <f t="shared" si="54"/>
        <v>18.295081967213115</v>
      </c>
      <c r="G113" s="15">
        <v>7101</v>
      </c>
      <c r="H113" s="15">
        <f t="shared" si="55"/>
        <v>58.204918032786885</v>
      </c>
      <c r="I113" s="15">
        <v>0</v>
      </c>
      <c r="J113" s="15">
        <f t="shared" si="56"/>
        <v>0</v>
      </c>
      <c r="K113" s="15">
        <v>0</v>
      </c>
      <c r="L113" s="15">
        <f t="shared" si="57"/>
        <v>0</v>
      </c>
      <c r="M113" s="15">
        <v>0</v>
      </c>
      <c r="N113" s="15">
        <f t="shared" si="58"/>
        <v>0</v>
      </c>
      <c r="O113" s="15">
        <v>0</v>
      </c>
      <c r="P113" s="15">
        <f t="shared" si="59"/>
        <v>0</v>
      </c>
      <c r="Q113" s="15">
        <v>0</v>
      </c>
      <c r="R113" s="15">
        <f t="shared" si="60"/>
        <v>0</v>
      </c>
      <c r="S113" s="15">
        <v>0</v>
      </c>
      <c r="T113" s="15">
        <f t="shared" si="61"/>
        <v>0</v>
      </c>
      <c r="U113" s="16">
        <f t="shared" si="62"/>
        <v>9333</v>
      </c>
      <c r="V113" s="15">
        <f t="shared" si="63"/>
        <v>76.5</v>
      </c>
    </row>
    <row r="114" spans="1:22" ht="16.5" customHeight="1" x14ac:dyDescent="0.2">
      <c r="A114" s="17" t="s">
        <v>150</v>
      </c>
      <c r="B114" s="18" t="s">
        <v>212</v>
      </c>
      <c r="C114" s="19" t="s">
        <v>151</v>
      </c>
      <c r="D114" s="20">
        <v>1908</v>
      </c>
      <c r="E114" s="21">
        <v>714052</v>
      </c>
      <c r="F114" s="21">
        <f t="shared" si="54"/>
        <v>374.24109014675054</v>
      </c>
      <c r="G114" s="21">
        <v>50754</v>
      </c>
      <c r="H114" s="21">
        <f t="shared" si="55"/>
        <v>26.60062893081761</v>
      </c>
      <c r="I114" s="21">
        <v>0</v>
      </c>
      <c r="J114" s="21">
        <f t="shared" si="56"/>
        <v>0</v>
      </c>
      <c r="K114" s="21">
        <v>0</v>
      </c>
      <c r="L114" s="21">
        <f t="shared" si="57"/>
        <v>0</v>
      </c>
      <c r="M114" s="21">
        <v>0</v>
      </c>
      <c r="N114" s="21">
        <f t="shared" si="58"/>
        <v>0</v>
      </c>
      <c r="O114" s="21">
        <v>0</v>
      </c>
      <c r="P114" s="21">
        <f t="shared" si="59"/>
        <v>0</v>
      </c>
      <c r="Q114" s="21">
        <v>0</v>
      </c>
      <c r="R114" s="21">
        <f t="shared" si="60"/>
        <v>0</v>
      </c>
      <c r="S114" s="21">
        <v>0</v>
      </c>
      <c r="T114" s="21">
        <f t="shared" si="61"/>
        <v>0</v>
      </c>
      <c r="U114" s="22">
        <f t="shared" si="62"/>
        <v>764806</v>
      </c>
      <c r="V114" s="21">
        <f t="shared" si="63"/>
        <v>400.84171907756814</v>
      </c>
    </row>
    <row r="115" spans="1:22" ht="16.5" customHeight="1" x14ac:dyDescent="0.2">
      <c r="A115" s="4" t="s">
        <v>152</v>
      </c>
      <c r="B115" s="5" t="s">
        <v>212</v>
      </c>
      <c r="C115" s="6" t="s">
        <v>153</v>
      </c>
      <c r="D115" s="7">
        <v>553</v>
      </c>
      <c r="E115" s="8">
        <v>1316</v>
      </c>
      <c r="F115" s="8">
        <f t="shared" si="54"/>
        <v>2.3797468354430378</v>
      </c>
      <c r="G115" s="8">
        <v>15093</v>
      </c>
      <c r="H115" s="8">
        <f t="shared" si="55"/>
        <v>27.292947558770344</v>
      </c>
      <c r="I115" s="8">
        <v>0</v>
      </c>
      <c r="J115" s="8">
        <f t="shared" si="56"/>
        <v>0</v>
      </c>
      <c r="K115" s="8">
        <v>200000</v>
      </c>
      <c r="L115" s="8">
        <f t="shared" si="57"/>
        <v>361.6636528028933</v>
      </c>
      <c r="M115" s="8">
        <v>1393219</v>
      </c>
      <c r="N115" s="8">
        <f t="shared" si="58"/>
        <v>2519.3833634719713</v>
      </c>
      <c r="O115" s="8">
        <v>0</v>
      </c>
      <c r="P115" s="8">
        <f t="shared" si="59"/>
        <v>0</v>
      </c>
      <c r="Q115" s="8">
        <v>0</v>
      </c>
      <c r="R115" s="8">
        <f t="shared" si="60"/>
        <v>0</v>
      </c>
      <c r="S115" s="8">
        <v>0</v>
      </c>
      <c r="T115" s="8">
        <f t="shared" si="61"/>
        <v>0</v>
      </c>
      <c r="U115" s="9">
        <f t="shared" si="62"/>
        <v>1609628</v>
      </c>
      <c r="V115" s="8">
        <f t="shared" si="63"/>
        <v>2910.7197106690778</v>
      </c>
    </row>
    <row r="116" spans="1:22" ht="16.5" customHeight="1" x14ac:dyDescent="0.2">
      <c r="A116" s="11" t="s">
        <v>154</v>
      </c>
      <c r="B116" s="12" t="s">
        <v>212</v>
      </c>
      <c r="C116" s="13" t="s">
        <v>155</v>
      </c>
      <c r="D116" s="14">
        <v>249</v>
      </c>
      <c r="E116" s="15">
        <v>105623</v>
      </c>
      <c r="F116" s="15">
        <f t="shared" si="54"/>
        <v>424.18875502008029</v>
      </c>
      <c r="G116" s="15">
        <v>9623</v>
      </c>
      <c r="H116" s="15">
        <f t="shared" si="55"/>
        <v>38.646586345381529</v>
      </c>
      <c r="I116" s="15">
        <v>0</v>
      </c>
      <c r="J116" s="15">
        <f t="shared" si="56"/>
        <v>0</v>
      </c>
      <c r="K116" s="15">
        <v>0</v>
      </c>
      <c r="L116" s="15">
        <f t="shared" si="57"/>
        <v>0</v>
      </c>
      <c r="M116" s="15">
        <v>0</v>
      </c>
      <c r="N116" s="15">
        <f t="shared" si="58"/>
        <v>0</v>
      </c>
      <c r="O116" s="15">
        <v>19433</v>
      </c>
      <c r="P116" s="15">
        <f t="shared" si="59"/>
        <v>78.044176706827315</v>
      </c>
      <c r="Q116" s="15">
        <v>0</v>
      </c>
      <c r="R116" s="15">
        <f t="shared" si="60"/>
        <v>0</v>
      </c>
      <c r="S116" s="15">
        <v>0</v>
      </c>
      <c r="T116" s="15">
        <f t="shared" si="61"/>
        <v>0</v>
      </c>
      <c r="U116" s="16">
        <f t="shared" si="62"/>
        <v>134679</v>
      </c>
      <c r="V116" s="15">
        <f t="shared" si="63"/>
        <v>540.8795180722891</v>
      </c>
    </row>
    <row r="117" spans="1:22" ht="16.5" customHeight="1" x14ac:dyDescent="0.2">
      <c r="A117" s="11" t="s">
        <v>156</v>
      </c>
      <c r="B117" s="12" t="s">
        <v>212</v>
      </c>
      <c r="C117" s="13" t="s">
        <v>157</v>
      </c>
      <c r="D117" s="14">
        <v>329</v>
      </c>
      <c r="E117" s="15">
        <v>2429</v>
      </c>
      <c r="F117" s="15">
        <f t="shared" si="54"/>
        <v>7.3829787234042552</v>
      </c>
      <c r="G117" s="15">
        <v>9789</v>
      </c>
      <c r="H117" s="15">
        <f t="shared" si="55"/>
        <v>29.753799392097264</v>
      </c>
      <c r="I117" s="15">
        <v>0</v>
      </c>
      <c r="J117" s="15">
        <f t="shared" si="56"/>
        <v>0</v>
      </c>
      <c r="K117" s="15">
        <v>5370</v>
      </c>
      <c r="L117" s="15">
        <f t="shared" si="57"/>
        <v>16.322188449848024</v>
      </c>
      <c r="M117" s="15">
        <v>0</v>
      </c>
      <c r="N117" s="15">
        <f t="shared" si="58"/>
        <v>0</v>
      </c>
      <c r="O117" s="15">
        <v>4645</v>
      </c>
      <c r="P117" s="15">
        <f t="shared" si="59"/>
        <v>14.118541033434651</v>
      </c>
      <c r="Q117" s="15">
        <v>0</v>
      </c>
      <c r="R117" s="15">
        <f t="shared" si="60"/>
        <v>0</v>
      </c>
      <c r="S117" s="15">
        <v>0</v>
      </c>
      <c r="T117" s="15">
        <f t="shared" si="61"/>
        <v>0</v>
      </c>
      <c r="U117" s="16">
        <f t="shared" si="62"/>
        <v>22233</v>
      </c>
      <c r="V117" s="15">
        <f t="shared" si="63"/>
        <v>67.577507598784194</v>
      </c>
    </row>
    <row r="118" spans="1:22" ht="16.5" customHeight="1" x14ac:dyDescent="0.2">
      <c r="A118" s="11" t="s">
        <v>158</v>
      </c>
      <c r="B118" s="12" t="s">
        <v>212</v>
      </c>
      <c r="C118" s="13" t="s">
        <v>159</v>
      </c>
      <c r="D118" s="14">
        <v>289</v>
      </c>
      <c r="E118" s="15">
        <v>0</v>
      </c>
      <c r="F118" s="15">
        <f t="shared" si="54"/>
        <v>0</v>
      </c>
      <c r="G118" s="15">
        <v>35873</v>
      </c>
      <c r="H118" s="15">
        <f t="shared" si="55"/>
        <v>124.1280276816609</v>
      </c>
      <c r="I118" s="15">
        <v>0</v>
      </c>
      <c r="J118" s="15">
        <f t="shared" si="56"/>
        <v>0</v>
      </c>
      <c r="K118" s="15">
        <v>33901</v>
      </c>
      <c r="L118" s="15">
        <f t="shared" si="57"/>
        <v>117.3044982698962</v>
      </c>
      <c r="M118" s="15">
        <v>15867</v>
      </c>
      <c r="N118" s="15">
        <f t="shared" si="58"/>
        <v>54.903114186851212</v>
      </c>
      <c r="O118" s="15">
        <v>0</v>
      </c>
      <c r="P118" s="15">
        <f t="shared" si="59"/>
        <v>0</v>
      </c>
      <c r="Q118" s="15">
        <v>0</v>
      </c>
      <c r="R118" s="15">
        <f t="shared" si="60"/>
        <v>0</v>
      </c>
      <c r="S118" s="15">
        <v>0</v>
      </c>
      <c r="T118" s="15">
        <f t="shared" si="61"/>
        <v>0</v>
      </c>
      <c r="U118" s="16">
        <f t="shared" si="62"/>
        <v>85641</v>
      </c>
      <c r="V118" s="15">
        <f t="shared" si="63"/>
        <v>296.33564013840828</v>
      </c>
    </row>
    <row r="119" spans="1:22" ht="16.5" customHeight="1" x14ac:dyDescent="0.2">
      <c r="A119" s="17" t="s">
        <v>160</v>
      </c>
      <c r="B119" s="18" t="s">
        <v>212</v>
      </c>
      <c r="C119" s="19" t="s">
        <v>161</v>
      </c>
      <c r="D119" s="20">
        <v>128</v>
      </c>
      <c r="E119" s="21">
        <v>12779</v>
      </c>
      <c r="F119" s="21">
        <f t="shared" si="54"/>
        <v>99.8359375</v>
      </c>
      <c r="G119" s="21">
        <v>3732</v>
      </c>
      <c r="H119" s="21">
        <f t="shared" si="55"/>
        <v>29.15625</v>
      </c>
      <c r="I119" s="21">
        <v>0</v>
      </c>
      <c r="J119" s="21">
        <f t="shared" si="56"/>
        <v>0</v>
      </c>
      <c r="K119" s="21">
        <v>0</v>
      </c>
      <c r="L119" s="21">
        <f t="shared" si="57"/>
        <v>0</v>
      </c>
      <c r="M119" s="21">
        <v>0</v>
      </c>
      <c r="N119" s="21">
        <f t="shared" si="58"/>
        <v>0</v>
      </c>
      <c r="O119" s="21">
        <v>0</v>
      </c>
      <c r="P119" s="21">
        <f t="shared" si="59"/>
        <v>0</v>
      </c>
      <c r="Q119" s="21">
        <v>0</v>
      </c>
      <c r="R119" s="21">
        <f t="shared" si="60"/>
        <v>0</v>
      </c>
      <c r="S119" s="21">
        <v>0</v>
      </c>
      <c r="T119" s="21">
        <f t="shared" si="61"/>
        <v>0</v>
      </c>
      <c r="U119" s="22">
        <f t="shared" si="62"/>
        <v>16511</v>
      </c>
      <c r="V119" s="21">
        <f t="shared" si="63"/>
        <v>128.9921875</v>
      </c>
    </row>
    <row r="120" spans="1:22" ht="16.5" customHeight="1" x14ac:dyDescent="0.2">
      <c r="A120" s="4" t="s">
        <v>162</v>
      </c>
      <c r="B120" s="5" t="s">
        <v>212</v>
      </c>
      <c r="C120" s="6" t="s">
        <v>163</v>
      </c>
      <c r="D120" s="7">
        <v>711</v>
      </c>
      <c r="E120" s="8">
        <v>0</v>
      </c>
      <c r="F120" s="8">
        <f t="shared" si="54"/>
        <v>0</v>
      </c>
      <c r="G120" s="8">
        <v>56833</v>
      </c>
      <c r="H120" s="8">
        <f t="shared" si="55"/>
        <v>79.933895921237692</v>
      </c>
      <c r="I120" s="8">
        <v>0</v>
      </c>
      <c r="J120" s="8">
        <f t="shared" si="56"/>
        <v>0</v>
      </c>
      <c r="K120" s="8">
        <v>0</v>
      </c>
      <c r="L120" s="8">
        <f t="shared" si="57"/>
        <v>0</v>
      </c>
      <c r="M120" s="8">
        <v>0</v>
      </c>
      <c r="N120" s="8">
        <f t="shared" si="58"/>
        <v>0</v>
      </c>
      <c r="O120" s="8">
        <v>0</v>
      </c>
      <c r="P120" s="8">
        <f t="shared" si="59"/>
        <v>0</v>
      </c>
      <c r="Q120" s="8">
        <v>0</v>
      </c>
      <c r="R120" s="8">
        <f t="shared" si="60"/>
        <v>0</v>
      </c>
      <c r="S120" s="8">
        <v>0</v>
      </c>
      <c r="T120" s="8">
        <f t="shared" si="61"/>
        <v>0</v>
      </c>
      <c r="U120" s="9">
        <f t="shared" si="62"/>
        <v>56833</v>
      </c>
      <c r="V120" s="8">
        <f t="shared" si="63"/>
        <v>79.933895921237692</v>
      </c>
    </row>
    <row r="121" spans="1:22" ht="16.5" customHeight="1" thickBot="1" x14ac:dyDescent="0.25">
      <c r="A121" s="23"/>
      <c r="B121" s="24"/>
      <c r="C121" s="25" t="s">
        <v>164</v>
      </c>
      <c r="D121" s="26">
        <f>SUM(D80:D120)</f>
        <v>22842</v>
      </c>
      <c r="E121" s="27">
        <f>SUM(E80:E120)</f>
        <v>1816992</v>
      </c>
      <c r="F121" s="27">
        <f t="shared" si="54"/>
        <v>79.546099290780148</v>
      </c>
      <c r="G121" s="27">
        <f t="shared" ref="G121" si="64">SUM(G80:G120)</f>
        <v>951888</v>
      </c>
      <c r="H121" s="27">
        <f t="shared" si="55"/>
        <v>41.672708169162071</v>
      </c>
      <c r="I121" s="27">
        <f t="shared" ref="I121" si="65">SUM(I80:I120)</f>
        <v>455</v>
      </c>
      <c r="J121" s="27">
        <f t="shared" si="56"/>
        <v>1.9919446633394625E-2</v>
      </c>
      <c r="K121" s="27">
        <f t="shared" ref="K121" si="66">SUM(K80:K120)</f>
        <v>2791188</v>
      </c>
      <c r="L121" s="27">
        <f t="shared" si="57"/>
        <v>122.19542947202521</v>
      </c>
      <c r="M121" s="27">
        <f t="shared" ref="M121" si="67">SUM(M80:M120)</f>
        <v>7246911</v>
      </c>
      <c r="N121" s="27">
        <f t="shared" si="58"/>
        <v>317.26254268452851</v>
      </c>
      <c r="O121" s="27">
        <f t="shared" ref="O121" si="68">SUM(O80:O120)</f>
        <v>110632</v>
      </c>
      <c r="P121" s="27">
        <f t="shared" si="59"/>
        <v>4.8433587251554151</v>
      </c>
      <c r="Q121" s="27">
        <f t="shared" ref="Q121" si="69">SUM(Q80:Q120)</f>
        <v>0</v>
      </c>
      <c r="R121" s="27">
        <f t="shared" si="60"/>
        <v>0</v>
      </c>
      <c r="S121" s="27">
        <f t="shared" ref="S121" si="70">SUM(S80:S120)</f>
        <v>247132</v>
      </c>
      <c r="T121" s="27">
        <f t="shared" si="61"/>
        <v>10.819192715173802</v>
      </c>
      <c r="U121" s="28">
        <f t="shared" ref="U121" si="71">SUM(U80:U120)</f>
        <v>13165198</v>
      </c>
      <c r="V121" s="27">
        <f t="shared" si="63"/>
        <v>576.3592505034585</v>
      </c>
    </row>
    <row r="122" spans="1:22" ht="8.25" customHeight="1" thickTop="1" x14ac:dyDescent="0.2">
      <c r="A122" s="29"/>
      <c r="B122" s="30"/>
      <c r="C122" s="31"/>
      <c r="D122" s="32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3"/>
      <c r="V122" s="31"/>
    </row>
    <row r="123" spans="1:22" ht="16.5" customHeight="1" x14ac:dyDescent="0.2">
      <c r="A123" s="4" t="s">
        <v>165</v>
      </c>
      <c r="B123" s="5" t="s">
        <v>212</v>
      </c>
      <c r="C123" s="6" t="s">
        <v>166</v>
      </c>
      <c r="D123" s="7">
        <v>746</v>
      </c>
      <c r="E123" s="8">
        <v>417</v>
      </c>
      <c r="F123" s="8">
        <f t="shared" ref="F123:F145" si="72">IFERROR(E123/$D123,0)</f>
        <v>0.55898123324396787</v>
      </c>
      <c r="G123" s="8">
        <v>229330</v>
      </c>
      <c r="H123" s="8">
        <f t="shared" ref="H123:H145" si="73">IFERROR(G123/$D123,0)</f>
        <v>307.41286863270778</v>
      </c>
      <c r="I123" s="8">
        <v>0</v>
      </c>
      <c r="J123" s="8">
        <f t="shared" ref="J123:J145" si="74">IFERROR(I123/$D123,0)</f>
        <v>0</v>
      </c>
      <c r="K123" s="8">
        <v>0</v>
      </c>
      <c r="L123" s="8">
        <f t="shared" ref="L123:L145" si="75">IFERROR(K123/$D123,0)</f>
        <v>0</v>
      </c>
      <c r="M123" s="8">
        <v>0</v>
      </c>
      <c r="N123" s="8">
        <f t="shared" ref="N123:N145" si="76">IFERROR(M123/$D123,0)</f>
        <v>0</v>
      </c>
      <c r="O123" s="8">
        <v>0</v>
      </c>
      <c r="P123" s="8">
        <f t="shared" ref="P123:P145" si="77">IFERROR(O123/$D123,0)</f>
        <v>0</v>
      </c>
      <c r="Q123" s="8">
        <v>0</v>
      </c>
      <c r="R123" s="8">
        <f t="shared" ref="R123:R145" si="78">IFERROR(Q123/$D123,0)</f>
        <v>0</v>
      </c>
      <c r="S123" s="8">
        <v>119</v>
      </c>
      <c r="T123" s="8">
        <f t="shared" ref="T123:T145" si="79">IFERROR(S123/$D123,0)</f>
        <v>0.15951742627345844</v>
      </c>
      <c r="U123" s="9">
        <f t="shared" ref="U123:U144" si="80">SUM(E123,G123,I123,K123,M123,O123,Q123,S123)</f>
        <v>229866</v>
      </c>
      <c r="V123" s="8">
        <f t="shared" ref="V123:V145" si="81">IFERROR(U123/$D123,0)</f>
        <v>308.13136729222521</v>
      </c>
    </row>
    <row r="124" spans="1:22" ht="16.5" customHeight="1" x14ac:dyDescent="0.2">
      <c r="A124" s="11" t="s">
        <v>167</v>
      </c>
      <c r="B124" s="12" t="s">
        <v>212</v>
      </c>
      <c r="C124" s="13" t="s">
        <v>168</v>
      </c>
      <c r="D124" s="14">
        <v>677</v>
      </c>
      <c r="E124" s="15">
        <v>26441</v>
      </c>
      <c r="F124" s="15">
        <f t="shared" si="72"/>
        <v>39.056129985228949</v>
      </c>
      <c r="G124" s="15">
        <v>186553</v>
      </c>
      <c r="H124" s="15">
        <f t="shared" si="73"/>
        <v>275.55834564254064</v>
      </c>
      <c r="I124" s="15">
        <v>0</v>
      </c>
      <c r="J124" s="15">
        <f t="shared" si="74"/>
        <v>0</v>
      </c>
      <c r="K124" s="15">
        <v>0</v>
      </c>
      <c r="L124" s="15">
        <f t="shared" si="75"/>
        <v>0</v>
      </c>
      <c r="M124" s="15">
        <v>0</v>
      </c>
      <c r="N124" s="15">
        <f t="shared" si="76"/>
        <v>0</v>
      </c>
      <c r="O124" s="15">
        <v>0</v>
      </c>
      <c r="P124" s="15">
        <f t="shared" si="77"/>
        <v>0</v>
      </c>
      <c r="Q124" s="15">
        <v>0</v>
      </c>
      <c r="R124" s="15">
        <f t="shared" si="78"/>
        <v>0</v>
      </c>
      <c r="S124" s="15">
        <v>919</v>
      </c>
      <c r="T124" s="15">
        <f t="shared" si="79"/>
        <v>1.3574593796159526</v>
      </c>
      <c r="U124" s="16">
        <f t="shared" si="80"/>
        <v>213913</v>
      </c>
      <c r="V124" s="15">
        <f t="shared" si="81"/>
        <v>315.97193500738553</v>
      </c>
    </row>
    <row r="125" spans="1:22" ht="16.5" customHeight="1" x14ac:dyDescent="0.2">
      <c r="A125" s="11" t="s">
        <v>169</v>
      </c>
      <c r="B125" s="12" t="s">
        <v>212</v>
      </c>
      <c r="C125" s="13" t="s">
        <v>170</v>
      </c>
      <c r="D125" s="14">
        <v>1016</v>
      </c>
      <c r="E125" s="15">
        <v>4565</v>
      </c>
      <c r="F125" s="15">
        <f t="shared" si="72"/>
        <v>4.4931102362204722</v>
      </c>
      <c r="G125" s="15">
        <v>176232</v>
      </c>
      <c r="H125" s="15">
        <f t="shared" si="73"/>
        <v>173.45669291338584</v>
      </c>
      <c r="I125" s="15">
        <v>0</v>
      </c>
      <c r="J125" s="15">
        <f t="shared" si="74"/>
        <v>0</v>
      </c>
      <c r="K125" s="15">
        <v>0</v>
      </c>
      <c r="L125" s="15">
        <f t="shared" si="75"/>
        <v>0</v>
      </c>
      <c r="M125" s="15">
        <v>0</v>
      </c>
      <c r="N125" s="15">
        <f t="shared" si="76"/>
        <v>0</v>
      </c>
      <c r="O125" s="15">
        <v>0</v>
      </c>
      <c r="P125" s="15">
        <f t="shared" si="77"/>
        <v>0</v>
      </c>
      <c r="Q125" s="15">
        <v>0</v>
      </c>
      <c r="R125" s="15">
        <f t="shared" si="78"/>
        <v>0</v>
      </c>
      <c r="S125" s="15">
        <v>0</v>
      </c>
      <c r="T125" s="15">
        <f t="shared" si="79"/>
        <v>0</v>
      </c>
      <c r="U125" s="16">
        <f t="shared" si="80"/>
        <v>180797</v>
      </c>
      <c r="V125" s="15">
        <f t="shared" si="81"/>
        <v>177.94980314960631</v>
      </c>
    </row>
    <row r="126" spans="1:22" ht="16.5" customHeight="1" x14ac:dyDescent="0.2">
      <c r="A126" s="11" t="s">
        <v>171</v>
      </c>
      <c r="B126" s="12" t="s">
        <v>212</v>
      </c>
      <c r="C126" s="13" t="s">
        <v>172</v>
      </c>
      <c r="D126" s="14">
        <v>600</v>
      </c>
      <c r="E126" s="15">
        <v>0</v>
      </c>
      <c r="F126" s="15">
        <f t="shared" si="72"/>
        <v>0</v>
      </c>
      <c r="G126" s="15">
        <v>124845</v>
      </c>
      <c r="H126" s="15">
        <f t="shared" si="73"/>
        <v>208.07499999999999</v>
      </c>
      <c r="I126" s="15">
        <v>0</v>
      </c>
      <c r="J126" s="15">
        <f t="shared" si="74"/>
        <v>0</v>
      </c>
      <c r="K126" s="15">
        <v>0</v>
      </c>
      <c r="L126" s="15">
        <f t="shared" si="75"/>
        <v>0</v>
      </c>
      <c r="M126" s="15">
        <v>0</v>
      </c>
      <c r="N126" s="15">
        <f t="shared" si="76"/>
        <v>0</v>
      </c>
      <c r="O126" s="15">
        <v>0</v>
      </c>
      <c r="P126" s="15">
        <f t="shared" si="77"/>
        <v>0</v>
      </c>
      <c r="Q126" s="15">
        <v>43038</v>
      </c>
      <c r="R126" s="15">
        <f t="shared" si="78"/>
        <v>71.73</v>
      </c>
      <c r="S126" s="15">
        <v>0</v>
      </c>
      <c r="T126" s="15">
        <f t="shared" si="79"/>
        <v>0</v>
      </c>
      <c r="U126" s="16">
        <f t="shared" si="80"/>
        <v>167883</v>
      </c>
      <c r="V126" s="15">
        <f t="shared" si="81"/>
        <v>279.80500000000001</v>
      </c>
    </row>
    <row r="127" spans="1:22" ht="16.5" customHeight="1" x14ac:dyDescent="0.2">
      <c r="A127" s="17" t="s">
        <v>173</v>
      </c>
      <c r="B127" s="18" t="s">
        <v>212</v>
      </c>
      <c r="C127" s="19" t="s">
        <v>174</v>
      </c>
      <c r="D127" s="20">
        <v>553</v>
      </c>
      <c r="E127" s="21">
        <v>3609</v>
      </c>
      <c r="F127" s="21">
        <f t="shared" si="72"/>
        <v>6.52622061482821</v>
      </c>
      <c r="G127" s="21">
        <v>144211</v>
      </c>
      <c r="H127" s="21">
        <f t="shared" si="73"/>
        <v>260.77938517179024</v>
      </c>
      <c r="I127" s="21">
        <v>0</v>
      </c>
      <c r="J127" s="21">
        <f t="shared" si="74"/>
        <v>0</v>
      </c>
      <c r="K127" s="21">
        <v>0</v>
      </c>
      <c r="L127" s="21">
        <f t="shared" si="75"/>
        <v>0</v>
      </c>
      <c r="M127" s="21">
        <v>0</v>
      </c>
      <c r="N127" s="21">
        <f t="shared" si="76"/>
        <v>0</v>
      </c>
      <c r="O127" s="21">
        <v>0</v>
      </c>
      <c r="P127" s="21">
        <f t="shared" si="77"/>
        <v>0</v>
      </c>
      <c r="Q127" s="21">
        <v>0</v>
      </c>
      <c r="R127" s="21">
        <f t="shared" si="78"/>
        <v>0</v>
      </c>
      <c r="S127" s="21">
        <v>0</v>
      </c>
      <c r="T127" s="21">
        <f t="shared" si="79"/>
        <v>0</v>
      </c>
      <c r="U127" s="22">
        <f t="shared" si="80"/>
        <v>147820</v>
      </c>
      <c r="V127" s="21">
        <f t="shared" si="81"/>
        <v>267.30560578661846</v>
      </c>
    </row>
    <row r="128" spans="1:22" ht="16.5" customHeight="1" x14ac:dyDescent="0.2">
      <c r="A128" s="4" t="s">
        <v>175</v>
      </c>
      <c r="B128" s="5" t="s">
        <v>212</v>
      </c>
      <c r="C128" s="6" t="s">
        <v>176</v>
      </c>
      <c r="D128" s="7">
        <v>858</v>
      </c>
      <c r="E128" s="8">
        <v>58483</v>
      </c>
      <c r="F128" s="8">
        <f t="shared" si="72"/>
        <v>68.162004662004662</v>
      </c>
      <c r="G128" s="8">
        <v>196774</v>
      </c>
      <c r="H128" s="8">
        <f t="shared" si="73"/>
        <v>229.34032634032633</v>
      </c>
      <c r="I128" s="8">
        <v>0</v>
      </c>
      <c r="J128" s="8">
        <f t="shared" si="74"/>
        <v>0</v>
      </c>
      <c r="K128" s="8">
        <v>0</v>
      </c>
      <c r="L128" s="8">
        <f t="shared" si="75"/>
        <v>0</v>
      </c>
      <c r="M128" s="8">
        <v>0</v>
      </c>
      <c r="N128" s="8">
        <f t="shared" si="76"/>
        <v>0</v>
      </c>
      <c r="O128" s="8">
        <v>0</v>
      </c>
      <c r="P128" s="8">
        <f t="shared" si="77"/>
        <v>0</v>
      </c>
      <c r="Q128" s="8">
        <v>0</v>
      </c>
      <c r="R128" s="8">
        <f t="shared" si="78"/>
        <v>0</v>
      </c>
      <c r="S128" s="8">
        <v>0</v>
      </c>
      <c r="T128" s="8">
        <f t="shared" si="79"/>
        <v>0</v>
      </c>
      <c r="U128" s="9">
        <f t="shared" si="80"/>
        <v>255257</v>
      </c>
      <c r="V128" s="8">
        <f t="shared" si="81"/>
        <v>297.502331002331</v>
      </c>
    </row>
    <row r="129" spans="1:22" ht="16.5" customHeight="1" x14ac:dyDescent="0.2">
      <c r="A129" s="11" t="s">
        <v>177</v>
      </c>
      <c r="B129" s="12" t="s">
        <v>212</v>
      </c>
      <c r="C129" s="13" t="s">
        <v>178</v>
      </c>
      <c r="D129" s="14">
        <v>466</v>
      </c>
      <c r="E129" s="15">
        <v>17643</v>
      </c>
      <c r="F129" s="15">
        <f t="shared" si="72"/>
        <v>37.860515021459229</v>
      </c>
      <c r="G129" s="15">
        <v>74578</v>
      </c>
      <c r="H129" s="15">
        <f t="shared" si="73"/>
        <v>160.03862660944205</v>
      </c>
      <c r="I129" s="15">
        <v>0</v>
      </c>
      <c r="J129" s="15">
        <f t="shared" si="74"/>
        <v>0</v>
      </c>
      <c r="K129" s="15">
        <v>0</v>
      </c>
      <c r="L129" s="15">
        <f t="shared" si="75"/>
        <v>0</v>
      </c>
      <c r="M129" s="15">
        <v>0</v>
      </c>
      <c r="N129" s="15">
        <f t="shared" si="76"/>
        <v>0</v>
      </c>
      <c r="O129" s="15">
        <v>0</v>
      </c>
      <c r="P129" s="15">
        <f t="shared" si="77"/>
        <v>0</v>
      </c>
      <c r="Q129" s="15">
        <v>0</v>
      </c>
      <c r="R129" s="15">
        <f t="shared" si="78"/>
        <v>0</v>
      </c>
      <c r="S129" s="15">
        <v>0</v>
      </c>
      <c r="T129" s="15">
        <f t="shared" si="79"/>
        <v>0</v>
      </c>
      <c r="U129" s="16">
        <f t="shared" si="80"/>
        <v>92221</v>
      </c>
      <c r="V129" s="15">
        <f t="shared" si="81"/>
        <v>197.89914163090128</v>
      </c>
    </row>
    <row r="130" spans="1:22" ht="16.5" customHeight="1" x14ac:dyDescent="0.2">
      <c r="A130" s="11" t="s">
        <v>179</v>
      </c>
      <c r="B130" s="12" t="s">
        <v>212</v>
      </c>
      <c r="C130" s="13" t="s">
        <v>180</v>
      </c>
      <c r="D130" s="14">
        <v>970</v>
      </c>
      <c r="E130" s="15">
        <v>82139</v>
      </c>
      <c r="F130" s="15">
        <f t="shared" si="72"/>
        <v>84.679381443298965</v>
      </c>
      <c r="G130" s="15">
        <v>207062</v>
      </c>
      <c r="H130" s="15">
        <f t="shared" si="73"/>
        <v>213.4659793814433</v>
      </c>
      <c r="I130" s="15">
        <v>0</v>
      </c>
      <c r="J130" s="15">
        <f t="shared" si="74"/>
        <v>0</v>
      </c>
      <c r="K130" s="15">
        <v>0</v>
      </c>
      <c r="L130" s="15">
        <f t="shared" si="75"/>
        <v>0</v>
      </c>
      <c r="M130" s="15">
        <v>0</v>
      </c>
      <c r="N130" s="15">
        <f t="shared" si="76"/>
        <v>0</v>
      </c>
      <c r="O130" s="15">
        <v>0</v>
      </c>
      <c r="P130" s="15">
        <f t="shared" si="77"/>
        <v>0</v>
      </c>
      <c r="Q130" s="15">
        <v>0</v>
      </c>
      <c r="R130" s="15">
        <f t="shared" si="78"/>
        <v>0</v>
      </c>
      <c r="S130" s="15">
        <v>0</v>
      </c>
      <c r="T130" s="15">
        <f t="shared" si="79"/>
        <v>0</v>
      </c>
      <c r="U130" s="16">
        <f t="shared" si="80"/>
        <v>289201</v>
      </c>
      <c r="V130" s="15">
        <f t="shared" si="81"/>
        <v>298.14536082474228</v>
      </c>
    </row>
    <row r="131" spans="1:22" ht="16.5" customHeight="1" x14ac:dyDescent="0.2">
      <c r="A131" s="11" t="s">
        <v>181</v>
      </c>
      <c r="B131" s="12" t="s">
        <v>212</v>
      </c>
      <c r="C131" s="13" t="s">
        <v>182</v>
      </c>
      <c r="D131" s="14">
        <v>786</v>
      </c>
      <c r="E131" s="15">
        <v>7912</v>
      </c>
      <c r="F131" s="15">
        <f t="shared" si="72"/>
        <v>10.066157760814249</v>
      </c>
      <c r="G131" s="15">
        <v>136077</v>
      </c>
      <c r="H131" s="15">
        <f t="shared" si="73"/>
        <v>173.12595419847329</v>
      </c>
      <c r="I131" s="15">
        <v>0</v>
      </c>
      <c r="J131" s="15">
        <f t="shared" si="74"/>
        <v>0</v>
      </c>
      <c r="K131" s="15">
        <v>0</v>
      </c>
      <c r="L131" s="15">
        <f t="shared" si="75"/>
        <v>0</v>
      </c>
      <c r="M131" s="15">
        <v>0</v>
      </c>
      <c r="N131" s="15">
        <f t="shared" si="76"/>
        <v>0</v>
      </c>
      <c r="O131" s="15">
        <v>0</v>
      </c>
      <c r="P131" s="15">
        <f t="shared" si="77"/>
        <v>0</v>
      </c>
      <c r="Q131" s="15">
        <v>0</v>
      </c>
      <c r="R131" s="15">
        <f t="shared" si="78"/>
        <v>0</v>
      </c>
      <c r="S131" s="15">
        <v>0</v>
      </c>
      <c r="T131" s="15">
        <f t="shared" si="79"/>
        <v>0</v>
      </c>
      <c r="U131" s="16">
        <f t="shared" si="80"/>
        <v>143989</v>
      </c>
      <c r="V131" s="15">
        <f t="shared" si="81"/>
        <v>183.19211195928753</v>
      </c>
    </row>
    <row r="132" spans="1:22" ht="16.5" customHeight="1" x14ac:dyDescent="0.2">
      <c r="A132" s="17" t="s">
        <v>183</v>
      </c>
      <c r="B132" s="18" t="s">
        <v>212</v>
      </c>
      <c r="C132" s="19" t="s">
        <v>184</v>
      </c>
      <c r="D132" s="20">
        <v>1109</v>
      </c>
      <c r="E132" s="21">
        <v>37349</v>
      </c>
      <c r="F132" s="21">
        <f t="shared" si="72"/>
        <v>33.678088367899008</v>
      </c>
      <c r="G132" s="21">
        <v>207554</v>
      </c>
      <c r="H132" s="21">
        <f t="shared" si="73"/>
        <v>187.1541929666366</v>
      </c>
      <c r="I132" s="21">
        <v>0</v>
      </c>
      <c r="J132" s="21">
        <f t="shared" si="74"/>
        <v>0</v>
      </c>
      <c r="K132" s="21">
        <v>0</v>
      </c>
      <c r="L132" s="21">
        <f t="shared" si="75"/>
        <v>0</v>
      </c>
      <c r="M132" s="21">
        <v>0</v>
      </c>
      <c r="N132" s="21">
        <f t="shared" si="76"/>
        <v>0</v>
      </c>
      <c r="O132" s="21">
        <v>0</v>
      </c>
      <c r="P132" s="21">
        <f t="shared" si="77"/>
        <v>0</v>
      </c>
      <c r="Q132" s="21">
        <v>0</v>
      </c>
      <c r="R132" s="21">
        <f t="shared" si="78"/>
        <v>0</v>
      </c>
      <c r="S132" s="21">
        <v>0</v>
      </c>
      <c r="T132" s="21">
        <f t="shared" si="79"/>
        <v>0</v>
      </c>
      <c r="U132" s="22">
        <f t="shared" si="80"/>
        <v>244903</v>
      </c>
      <c r="V132" s="21">
        <f t="shared" si="81"/>
        <v>220.83228133453562</v>
      </c>
    </row>
    <row r="133" spans="1:22" ht="16.5" customHeight="1" x14ac:dyDescent="0.2">
      <c r="A133" s="4" t="s">
        <v>185</v>
      </c>
      <c r="B133" s="5" t="s">
        <v>212</v>
      </c>
      <c r="C133" s="6" t="s">
        <v>186</v>
      </c>
      <c r="D133" s="7">
        <v>1761</v>
      </c>
      <c r="E133" s="8">
        <v>105415</v>
      </c>
      <c r="F133" s="8">
        <f t="shared" si="72"/>
        <v>59.860874503123227</v>
      </c>
      <c r="G133" s="8">
        <v>319366</v>
      </c>
      <c r="H133" s="8">
        <f t="shared" si="73"/>
        <v>181.35491198182851</v>
      </c>
      <c r="I133" s="8">
        <v>0</v>
      </c>
      <c r="J133" s="8">
        <f t="shared" si="74"/>
        <v>0</v>
      </c>
      <c r="K133" s="8">
        <v>0</v>
      </c>
      <c r="L133" s="8">
        <f t="shared" si="75"/>
        <v>0</v>
      </c>
      <c r="M133" s="8">
        <v>0</v>
      </c>
      <c r="N133" s="8">
        <f t="shared" si="76"/>
        <v>0</v>
      </c>
      <c r="O133" s="8">
        <v>3371</v>
      </c>
      <c r="P133" s="8">
        <f t="shared" si="77"/>
        <v>1.9142532651902329</v>
      </c>
      <c r="Q133" s="8">
        <v>0</v>
      </c>
      <c r="R133" s="8">
        <f t="shared" si="78"/>
        <v>0</v>
      </c>
      <c r="S133" s="8">
        <v>0</v>
      </c>
      <c r="T133" s="8">
        <f t="shared" si="79"/>
        <v>0</v>
      </c>
      <c r="U133" s="9">
        <f t="shared" si="80"/>
        <v>428152</v>
      </c>
      <c r="V133" s="8">
        <f t="shared" si="81"/>
        <v>243.13003975014198</v>
      </c>
    </row>
    <row r="134" spans="1:22" ht="16.5" customHeight="1" x14ac:dyDescent="0.2">
      <c r="A134" s="11" t="s">
        <v>187</v>
      </c>
      <c r="B134" s="12" t="s">
        <v>212</v>
      </c>
      <c r="C134" s="13" t="s">
        <v>188</v>
      </c>
      <c r="D134" s="14">
        <v>802</v>
      </c>
      <c r="E134" s="15">
        <v>7918</v>
      </c>
      <c r="F134" s="15">
        <f t="shared" si="72"/>
        <v>9.8728179551122199</v>
      </c>
      <c r="G134" s="15">
        <v>153065</v>
      </c>
      <c r="H134" s="15">
        <f t="shared" si="73"/>
        <v>190.85411471321694</v>
      </c>
      <c r="I134" s="15">
        <v>0</v>
      </c>
      <c r="J134" s="15">
        <f t="shared" si="74"/>
        <v>0</v>
      </c>
      <c r="K134" s="15">
        <v>0</v>
      </c>
      <c r="L134" s="15">
        <f t="shared" si="75"/>
        <v>0</v>
      </c>
      <c r="M134" s="15">
        <v>0</v>
      </c>
      <c r="N134" s="15">
        <f t="shared" si="76"/>
        <v>0</v>
      </c>
      <c r="O134" s="15">
        <v>0</v>
      </c>
      <c r="P134" s="15">
        <f t="shared" si="77"/>
        <v>0</v>
      </c>
      <c r="Q134" s="15">
        <v>34475</v>
      </c>
      <c r="R134" s="15">
        <f t="shared" si="78"/>
        <v>42.98628428927681</v>
      </c>
      <c r="S134" s="15">
        <v>0</v>
      </c>
      <c r="T134" s="15">
        <f t="shared" si="79"/>
        <v>0</v>
      </c>
      <c r="U134" s="16">
        <f t="shared" si="80"/>
        <v>195458</v>
      </c>
      <c r="V134" s="15">
        <f t="shared" si="81"/>
        <v>243.71321695760599</v>
      </c>
    </row>
    <row r="135" spans="1:22" ht="16.5" customHeight="1" x14ac:dyDescent="0.2">
      <c r="A135" s="11" t="s">
        <v>189</v>
      </c>
      <c r="B135" s="12" t="s">
        <v>212</v>
      </c>
      <c r="C135" s="13" t="s">
        <v>190</v>
      </c>
      <c r="D135" s="14">
        <v>344</v>
      </c>
      <c r="E135" s="15">
        <v>2404</v>
      </c>
      <c r="F135" s="15">
        <f t="shared" si="72"/>
        <v>6.9883720930232558</v>
      </c>
      <c r="G135" s="15">
        <v>56204</v>
      </c>
      <c r="H135" s="15">
        <f t="shared" si="73"/>
        <v>163.38372093023256</v>
      </c>
      <c r="I135" s="15">
        <v>0</v>
      </c>
      <c r="J135" s="15">
        <f t="shared" si="74"/>
        <v>0</v>
      </c>
      <c r="K135" s="15">
        <v>0</v>
      </c>
      <c r="L135" s="15">
        <f t="shared" si="75"/>
        <v>0</v>
      </c>
      <c r="M135" s="15">
        <v>0</v>
      </c>
      <c r="N135" s="15">
        <f t="shared" si="76"/>
        <v>0</v>
      </c>
      <c r="O135" s="15">
        <v>0</v>
      </c>
      <c r="P135" s="15">
        <f t="shared" si="77"/>
        <v>0</v>
      </c>
      <c r="Q135" s="15">
        <v>0</v>
      </c>
      <c r="R135" s="15">
        <f t="shared" si="78"/>
        <v>0</v>
      </c>
      <c r="S135" s="15">
        <v>0</v>
      </c>
      <c r="T135" s="15">
        <f t="shared" si="79"/>
        <v>0</v>
      </c>
      <c r="U135" s="16">
        <f t="shared" si="80"/>
        <v>58608</v>
      </c>
      <c r="V135" s="15">
        <f t="shared" si="81"/>
        <v>170.37209302325581</v>
      </c>
    </row>
    <row r="136" spans="1:22" ht="16.5" customHeight="1" x14ac:dyDescent="0.2">
      <c r="A136" s="11" t="s">
        <v>191</v>
      </c>
      <c r="B136" s="12" t="s">
        <v>212</v>
      </c>
      <c r="C136" s="13" t="s">
        <v>192</v>
      </c>
      <c r="D136" s="14">
        <v>629</v>
      </c>
      <c r="E136" s="15">
        <v>18039</v>
      </c>
      <c r="F136" s="15">
        <f t="shared" si="72"/>
        <v>28.678855325914149</v>
      </c>
      <c r="G136" s="15">
        <v>115446</v>
      </c>
      <c r="H136" s="15">
        <f t="shared" si="73"/>
        <v>183.53895071542129</v>
      </c>
      <c r="I136" s="15">
        <v>0</v>
      </c>
      <c r="J136" s="15">
        <f t="shared" si="74"/>
        <v>0</v>
      </c>
      <c r="K136" s="15">
        <v>0</v>
      </c>
      <c r="L136" s="15">
        <f t="shared" si="75"/>
        <v>0</v>
      </c>
      <c r="M136" s="15">
        <v>0</v>
      </c>
      <c r="N136" s="15">
        <f t="shared" si="76"/>
        <v>0</v>
      </c>
      <c r="O136" s="15">
        <v>0</v>
      </c>
      <c r="P136" s="15">
        <f t="shared" si="77"/>
        <v>0</v>
      </c>
      <c r="Q136" s="15">
        <v>0</v>
      </c>
      <c r="R136" s="15">
        <f t="shared" si="78"/>
        <v>0</v>
      </c>
      <c r="S136" s="15">
        <v>0</v>
      </c>
      <c r="T136" s="15">
        <f t="shared" si="79"/>
        <v>0</v>
      </c>
      <c r="U136" s="16">
        <f t="shared" si="80"/>
        <v>133485</v>
      </c>
      <c r="V136" s="15">
        <f t="shared" si="81"/>
        <v>212.21780604133545</v>
      </c>
    </row>
    <row r="137" spans="1:22" ht="16.5" customHeight="1" x14ac:dyDescent="0.2">
      <c r="A137" s="17" t="s">
        <v>193</v>
      </c>
      <c r="B137" s="18" t="s">
        <v>212</v>
      </c>
      <c r="C137" s="19" t="s">
        <v>194</v>
      </c>
      <c r="D137" s="20">
        <v>473</v>
      </c>
      <c r="E137" s="21">
        <v>36356</v>
      </c>
      <c r="F137" s="21">
        <f t="shared" si="72"/>
        <v>76.862579281183926</v>
      </c>
      <c r="G137" s="21">
        <v>129846</v>
      </c>
      <c r="H137" s="21">
        <f t="shared" si="73"/>
        <v>274.51585623678648</v>
      </c>
      <c r="I137" s="21">
        <v>0</v>
      </c>
      <c r="J137" s="21">
        <f t="shared" si="74"/>
        <v>0</v>
      </c>
      <c r="K137" s="21">
        <v>0</v>
      </c>
      <c r="L137" s="21">
        <f t="shared" si="75"/>
        <v>0</v>
      </c>
      <c r="M137" s="21">
        <v>0</v>
      </c>
      <c r="N137" s="21">
        <f t="shared" si="76"/>
        <v>0</v>
      </c>
      <c r="O137" s="21">
        <v>687</v>
      </c>
      <c r="P137" s="21">
        <f t="shared" si="77"/>
        <v>1.452431289640592</v>
      </c>
      <c r="Q137" s="21">
        <v>0</v>
      </c>
      <c r="R137" s="21">
        <f t="shared" si="78"/>
        <v>0</v>
      </c>
      <c r="S137" s="21">
        <v>0</v>
      </c>
      <c r="T137" s="21">
        <f t="shared" si="79"/>
        <v>0</v>
      </c>
      <c r="U137" s="22">
        <f t="shared" si="80"/>
        <v>166889</v>
      </c>
      <c r="V137" s="21">
        <f t="shared" si="81"/>
        <v>352.83086680761102</v>
      </c>
    </row>
    <row r="138" spans="1:22" ht="16.5" customHeight="1" x14ac:dyDescent="0.2">
      <c r="A138" s="4" t="s">
        <v>195</v>
      </c>
      <c r="B138" s="5" t="s">
        <v>212</v>
      </c>
      <c r="C138" s="6" t="s">
        <v>196</v>
      </c>
      <c r="D138" s="7">
        <v>561</v>
      </c>
      <c r="E138" s="8">
        <v>0</v>
      </c>
      <c r="F138" s="8">
        <f t="shared" si="72"/>
        <v>0</v>
      </c>
      <c r="G138" s="8">
        <v>104813</v>
      </c>
      <c r="H138" s="8">
        <f t="shared" si="73"/>
        <v>186.8324420677362</v>
      </c>
      <c r="I138" s="8">
        <v>0</v>
      </c>
      <c r="J138" s="8">
        <f t="shared" si="74"/>
        <v>0</v>
      </c>
      <c r="K138" s="8">
        <v>0</v>
      </c>
      <c r="L138" s="8">
        <f t="shared" si="75"/>
        <v>0</v>
      </c>
      <c r="M138" s="8">
        <v>0</v>
      </c>
      <c r="N138" s="8">
        <f t="shared" si="76"/>
        <v>0</v>
      </c>
      <c r="O138" s="8">
        <v>0</v>
      </c>
      <c r="P138" s="8">
        <f t="shared" si="77"/>
        <v>0</v>
      </c>
      <c r="Q138" s="8">
        <v>0</v>
      </c>
      <c r="R138" s="8">
        <f t="shared" si="78"/>
        <v>0</v>
      </c>
      <c r="S138" s="8">
        <v>0</v>
      </c>
      <c r="T138" s="8">
        <f t="shared" si="79"/>
        <v>0</v>
      </c>
      <c r="U138" s="9">
        <f t="shared" si="80"/>
        <v>104813</v>
      </c>
      <c r="V138" s="8">
        <f t="shared" si="81"/>
        <v>186.8324420677362</v>
      </c>
    </row>
    <row r="139" spans="1:22" ht="16.5" customHeight="1" x14ac:dyDescent="0.2">
      <c r="A139" s="11" t="s">
        <v>197</v>
      </c>
      <c r="B139" s="12" t="s">
        <v>212</v>
      </c>
      <c r="C139" s="13" t="s">
        <v>198</v>
      </c>
      <c r="D139" s="14">
        <v>443</v>
      </c>
      <c r="E139" s="15">
        <v>20077</v>
      </c>
      <c r="F139" s="15">
        <f t="shared" si="72"/>
        <v>45.32054176072235</v>
      </c>
      <c r="G139" s="15">
        <v>93603</v>
      </c>
      <c r="H139" s="15">
        <f t="shared" si="73"/>
        <v>211.29345372460497</v>
      </c>
      <c r="I139" s="15">
        <v>0</v>
      </c>
      <c r="J139" s="15">
        <f t="shared" si="74"/>
        <v>0</v>
      </c>
      <c r="K139" s="15">
        <v>0</v>
      </c>
      <c r="L139" s="15">
        <f t="shared" si="75"/>
        <v>0</v>
      </c>
      <c r="M139" s="15">
        <v>0</v>
      </c>
      <c r="N139" s="15">
        <f t="shared" si="76"/>
        <v>0</v>
      </c>
      <c r="O139" s="15">
        <v>0</v>
      </c>
      <c r="P139" s="15">
        <f t="shared" si="77"/>
        <v>0</v>
      </c>
      <c r="Q139" s="15">
        <v>0</v>
      </c>
      <c r="R139" s="15">
        <f t="shared" si="78"/>
        <v>0</v>
      </c>
      <c r="S139" s="15">
        <v>0</v>
      </c>
      <c r="T139" s="15">
        <f t="shared" si="79"/>
        <v>0</v>
      </c>
      <c r="U139" s="16">
        <f t="shared" si="80"/>
        <v>113680</v>
      </c>
      <c r="V139" s="15">
        <f t="shared" si="81"/>
        <v>256.61399548532734</v>
      </c>
    </row>
    <row r="140" spans="1:22" ht="16.5" customHeight="1" x14ac:dyDescent="0.2">
      <c r="A140" s="11" t="s">
        <v>199</v>
      </c>
      <c r="B140" s="12" t="s">
        <v>212</v>
      </c>
      <c r="C140" s="13" t="s">
        <v>200</v>
      </c>
      <c r="D140" s="14">
        <v>643</v>
      </c>
      <c r="E140" s="15">
        <v>34318</v>
      </c>
      <c r="F140" s="15">
        <f t="shared" si="72"/>
        <v>53.371695178849144</v>
      </c>
      <c r="G140" s="15">
        <v>111368</v>
      </c>
      <c r="H140" s="15">
        <f t="shared" si="73"/>
        <v>173.20062208398133</v>
      </c>
      <c r="I140" s="15">
        <v>0</v>
      </c>
      <c r="J140" s="15">
        <f t="shared" si="74"/>
        <v>0</v>
      </c>
      <c r="K140" s="15">
        <v>0</v>
      </c>
      <c r="L140" s="15">
        <f t="shared" si="75"/>
        <v>0</v>
      </c>
      <c r="M140" s="15">
        <v>0</v>
      </c>
      <c r="N140" s="15">
        <f t="shared" si="76"/>
        <v>0</v>
      </c>
      <c r="O140" s="15">
        <v>0</v>
      </c>
      <c r="P140" s="15">
        <f t="shared" si="77"/>
        <v>0</v>
      </c>
      <c r="Q140" s="15">
        <v>0</v>
      </c>
      <c r="R140" s="15">
        <f t="shared" si="78"/>
        <v>0</v>
      </c>
      <c r="S140" s="15">
        <v>0</v>
      </c>
      <c r="T140" s="15">
        <f t="shared" si="79"/>
        <v>0</v>
      </c>
      <c r="U140" s="16">
        <f t="shared" si="80"/>
        <v>145686</v>
      </c>
      <c r="V140" s="15">
        <f t="shared" si="81"/>
        <v>226.5723172628305</v>
      </c>
    </row>
    <row r="141" spans="1:22" ht="16.5" customHeight="1" x14ac:dyDescent="0.2">
      <c r="A141" s="11" t="s">
        <v>201</v>
      </c>
      <c r="B141" s="12" t="s">
        <v>212</v>
      </c>
      <c r="C141" s="13" t="s">
        <v>202</v>
      </c>
      <c r="D141" s="14">
        <v>161</v>
      </c>
      <c r="E141" s="15">
        <v>2052</v>
      </c>
      <c r="F141" s="15">
        <f t="shared" si="72"/>
        <v>12.745341614906833</v>
      </c>
      <c r="G141" s="15">
        <v>32287</v>
      </c>
      <c r="H141" s="15">
        <f t="shared" si="73"/>
        <v>200.54037267080744</v>
      </c>
      <c r="I141" s="15">
        <v>0</v>
      </c>
      <c r="J141" s="15">
        <f t="shared" si="74"/>
        <v>0</v>
      </c>
      <c r="K141" s="15">
        <v>0</v>
      </c>
      <c r="L141" s="15">
        <f t="shared" si="75"/>
        <v>0</v>
      </c>
      <c r="M141" s="15">
        <v>0</v>
      </c>
      <c r="N141" s="15">
        <f t="shared" si="76"/>
        <v>0</v>
      </c>
      <c r="O141" s="15">
        <v>0</v>
      </c>
      <c r="P141" s="15">
        <f t="shared" si="77"/>
        <v>0</v>
      </c>
      <c r="Q141" s="15">
        <v>0</v>
      </c>
      <c r="R141" s="15">
        <f t="shared" si="78"/>
        <v>0</v>
      </c>
      <c r="S141" s="15">
        <v>0</v>
      </c>
      <c r="T141" s="15">
        <f t="shared" si="79"/>
        <v>0</v>
      </c>
      <c r="U141" s="16">
        <f t="shared" si="80"/>
        <v>34339</v>
      </c>
      <c r="V141" s="15">
        <f t="shared" si="81"/>
        <v>213.28571428571428</v>
      </c>
    </row>
    <row r="142" spans="1:22" ht="16.5" customHeight="1" x14ac:dyDescent="0.2">
      <c r="A142" s="17" t="s">
        <v>203</v>
      </c>
      <c r="B142" s="18" t="s">
        <v>212</v>
      </c>
      <c r="C142" s="19" t="s">
        <v>204</v>
      </c>
      <c r="D142" s="20">
        <v>356</v>
      </c>
      <c r="E142" s="21">
        <v>36787</v>
      </c>
      <c r="F142" s="21">
        <f t="shared" si="72"/>
        <v>103.33426966292134</v>
      </c>
      <c r="G142" s="21">
        <v>65348</v>
      </c>
      <c r="H142" s="21">
        <f t="shared" si="73"/>
        <v>183.56179775280899</v>
      </c>
      <c r="I142" s="21">
        <v>0</v>
      </c>
      <c r="J142" s="21">
        <f t="shared" si="74"/>
        <v>0</v>
      </c>
      <c r="K142" s="21">
        <v>0</v>
      </c>
      <c r="L142" s="21">
        <f t="shared" si="75"/>
        <v>0</v>
      </c>
      <c r="M142" s="21">
        <v>0</v>
      </c>
      <c r="N142" s="21">
        <f t="shared" si="76"/>
        <v>0</v>
      </c>
      <c r="O142" s="21">
        <v>0</v>
      </c>
      <c r="P142" s="21">
        <f t="shared" si="77"/>
        <v>0</v>
      </c>
      <c r="Q142" s="21">
        <v>0</v>
      </c>
      <c r="R142" s="21">
        <f t="shared" si="78"/>
        <v>0</v>
      </c>
      <c r="S142" s="21">
        <v>0</v>
      </c>
      <c r="T142" s="21">
        <f t="shared" si="79"/>
        <v>0</v>
      </c>
      <c r="U142" s="22">
        <f t="shared" si="80"/>
        <v>102135</v>
      </c>
      <c r="V142" s="21">
        <f t="shared" si="81"/>
        <v>286.89606741573033</v>
      </c>
    </row>
    <row r="143" spans="1:22" ht="16.5" customHeight="1" x14ac:dyDescent="0.2">
      <c r="A143" s="4" t="s">
        <v>205</v>
      </c>
      <c r="B143" s="5" t="s">
        <v>212</v>
      </c>
      <c r="C143" s="6" t="s">
        <v>206</v>
      </c>
      <c r="D143" s="7">
        <v>479</v>
      </c>
      <c r="E143" s="8">
        <v>3228</v>
      </c>
      <c r="F143" s="8">
        <f t="shared" si="72"/>
        <v>6.7390396659707728</v>
      </c>
      <c r="G143" s="8">
        <v>76517</v>
      </c>
      <c r="H143" s="8">
        <f t="shared" si="73"/>
        <v>159.74321503131523</v>
      </c>
      <c r="I143" s="8">
        <v>0</v>
      </c>
      <c r="J143" s="8">
        <f t="shared" si="74"/>
        <v>0</v>
      </c>
      <c r="K143" s="8">
        <v>0</v>
      </c>
      <c r="L143" s="8">
        <f t="shared" si="75"/>
        <v>0</v>
      </c>
      <c r="M143" s="8">
        <v>0</v>
      </c>
      <c r="N143" s="8">
        <f t="shared" si="76"/>
        <v>0</v>
      </c>
      <c r="O143" s="8">
        <v>0</v>
      </c>
      <c r="P143" s="8">
        <f t="shared" si="77"/>
        <v>0</v>
      </c>
      <c r="Q143" s="8">
        <v>0</v>
      </c>
      <c r="R143" s="8">
        <f t="shared" si="78"/>
        <v>0</v>
      </c>
      <c r="S143" s="8">
        <v>0</v>
      </c>
      <c r="T143" s="8">
        <f t="shared" si="79"/>
        <v>0</v>
      </c>
      <c r="U143" s="9">
        <f t="shared" si="80"/>
        <v>79745</v>
      </c>
      <c r="V143" s="8">
        <f t="shared" si="81"/>
        <v>166.48225469728601</v>
      </c>
    </row>
    <row r="144" spans="1:22" ht="16.5" customHeight="1" x14ac:dyDescent="0.2">
      <c r="A144" s="11" t="s">
        <v>207</v>
      </c>
      <c r="B144" s="12" t="s">
        <v>212</v>
      </c>
      <c r="C144" s="13" t="s">
        <v>208</v>
      </c>
      <c r="D144" s="14">
        <v>408</v>
      </c>
      <c r="E144" s="15">
        <v>3606</v>
      </c>
      <c r="F144" s="15">
        <f t="shared" si="72"/>
        <v>8.8382352941176467</v>
      </c>
      <c r="G144" s="15">
        <v>75951</v>
      </c>
      <c r="H144" s="15">
        <f t="shared" si="73"/>
        <v>186.15441176470588</v>
      </c>
      <c r="I144" s="15">
        <v>0</v>
      </c>
      <c r="J144" s="15">
        <f t="shared" si="74"/>
        <v>0</v>
      </c>
      <c r="K144" s="15">
        <v>0</v>
      </c>
      <c r="L144" s="15">
        <f t="shared" si="75"/>
        <v>0</v>
      </c>
      <c r="M144" s="15">
        <v>0</v>
      </c>
      <c r="N144" s="15">
        <f t="shared" si="76"/>
        <v>0</v>
      </c>
      <c r="O144" s="15">
        <v>0</v>
      </c>
      <c r="P144" s="15">
        <f t="shared" si="77"/>
        <v>0</v>
      </c>
      <c r="Q144" s="15">
        <v>23231</v>
      </c>
      <c r="R144" s="15">
        <f t="shared" si="78"/>
        <v>56.938725490196077</v>
      </c>
      <c r="S144" s="15">
        <v>0</v>
      </c>
      <c r="T144" s="15">
        <f t="shared" si="79"/>
        <v>0</v>
      </c>
      <c r="U144" s="16">
        <f t="shared" si="80"/>
        <v>102788</v>
      </c>
      <c r="V144" s="15">
        <f t="shared" si="81"/>
        <v>251.93137254901961</v>
      </c>
    </row>
    <row r="145" spans="1:22" ht="16.5" customHeight="1" thickBot="1" x14ac:dyDescent="0.25">
      <c r="A145" s="23"/>
      <c r="B145" s="24"/>
      <c r="C145" s="25" t="s">
        <v>209</v>
      </c>
      <c r="D145" s="26">
        <f>SUM(D123:D144)</f>
        <v>14841</v>
      </c>
      <c r="E145" s="27">
        <f>SUM(E123:E144)</f>
        <v>508758</v>
      </c>
      <c r="F145" s="27">
        <f t="shared" si="72"/>
        <v>34.280574085304224</v>
      </c>
      <c r="G145" s="27">
        <f t="shared" ref="G145" si="82">SUM(G123:G144)</f>
        <v>3017030</v>
      </c>
      <c r="H145" s="27">
        <f t="shared" si="73"/>
        <v>203.29020955461223</v>
      </c>
      <c r="I145" s="27">
        <f t="shared" ref="I145" si="83">SUM(I123:I144)</f>
        <v>0</v>
      </c>
      <c r="J145" s="27">
        <f t="shared" si="74"/>
        <v>0</v>
      </c>
      <c r="K145" s="27">
        <f t="shared" ref="K145" si="84">SUM(K123:K144)</f>
        <v>0</v>
      </c>
      <c r="L145" s="27">
        <f t="shared" si="75"/>
        <v>0</v>
      </c>
      <c r="M145" s="27">
        <f t="shared" ref="M145" si="85">SUM(M123:M144)</f>
        <v>0</v>
      </c>
      <c r="N145" s="27">
        <f t="shared" si="76"/>
        <v>0</v>
      </c>
      <c r="O145" s="27">
        <f t="shared" ref="O145" si="86">SUM(O123:O144)</f>
        <v>4058</v>
      </c>
      <c r="P145" s="27">
        <f t="shared" si="77"/>
        <v>0.27343170945354084</v>
      </c>
      <c r="Q145" s="27">
        <f t="shared" ref="Q145" si="87">SUM(Q123:Q144)</f>
        <v>100744</v>
      </c>
      <c r="R145" s="27">
        <f t="shared" si="78"/>
        <v>6.7882218179367966</v>
      </c>
      <c r="S145" s="27">
        <f t="shared" ref="S145" si="88">SUM(S123:S144)</f>
        <v>1038</v>
      </c>
      <c r="T145" s="27">
        <f t="shared" si="79"/>
        <v>6.9941378613300992E-2</v>
      </c>
      <c r="U145" s="28">
        <f t="shared" ref="U145" si="89">SUM(U123:U144)</f>
        <v>3631628</v>
      </c>
      <c r="V145" s="27">
        <f t="shared" si="81"/>
        <v>244.70237854592008</v>
      </c>
    </row>
    <row r="146" spans="1:22" ht="8.25" customHeight="1" thickTop="1" x14ac:dyDescent="0.2">
      <c r="A146" s="29"/>
      <c r="B146" s="30"/>
      <c r="C146" s="31"/>
      <c r="D146" s="32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3"/>
      <c r="V146" s="31"/>
    </row>
    <row r="147" spans="1:22" ht="16.5" customHeight="1" thickBot="1" x14ac:dyDescent="0.25">
      <c r="A147" s="23"/>
      <c r="B147" s="24"/>
      <c r="C147" s="25" t="s">
        <v>210</v>
      </c>
      <c r="D147" s="26">
        <f>SUM(D73,D78,D121,D145)</f>
        <v>714831</v>
      </c>
      <c r="E147" s="27">
        <f>SUM(E73,E78,E121,E145)</f>
        <v>25107619</v>
      </c>
      <c r="F147" s="27">
        <f t="shared" ref="F147" si="90">IFERROR(E147/$D147,0)</f>
        <v>35.123853050581189</v>
      </c>
      <c r="G147" s="27">
        <f t="shared" ref="G147" si="91">SUM(G73,G78,G121,G145)</f>
        <v>13370617</v>
      </c>
      <c r="H147" s="27">
        <f t="shared" ref="H147" si="92">IFERROR(G147/$D147,0)</f>
        <v>18.704584720024734</v>
      </c>
      <c r="I147" s="27">
        <f t="shared" ref="I147" si="93">SUM(I73,I78,I121,I145)</f>
        <v>762044</v>
      </c>
      <c r="J147" s="27">
        <f t="shared" ref="J147" si="94">IFERROR(I147/$D147,0)</f>
        <v>1.0660477791254157</v>
      </c>
      <c r="K147" s="27">
        <f t="shared" ref="K147" si="95">SUM(K73,K78,K121,K145)</f>
        <v>279424732</v>
      </c>
      <c r="L147" s="27">
        <f t="shared" ref="L147" si="96">IFERROR(K147/$D147,0)</f>
        <v>390.89621462975163</v>
      </c>
      <c r="M147" s="27">
        <f t="shared" ref="M147" si="97">SUM(M73,M78,M121,M145)</f>
        <v>113591382</v>
      </c>
      <c r="N147" s="27">
        <f t="shared" ref="N147" si="98">IFERROR(M147/$D147,0)</f>
        <v>158.90662548210696</v>
      </c>
      <c r="O147" s="27">
        <f t="shared" ref="O147" si="99">SUM(O73,O78,O121,O145)</f>
        <v>508736</v>
      </c>
      <c r="P147" s="27">
        <f t="shared" ref="P147" si="100">IFERROR(O147/$D147,0)</f>
        <v>0.71168709806933383</v>
      </c>
      <c r="Q147" s="27">
        <f t="shared" ref="Q147" si="101">SUM(Q73,Q78,Q121,Q145)</f>
        <v>5495037</v>
      </c>
      <c r="R147" s="27">
        <f t="shared" ref="R147" si="102">IFERROR(Q147/$D147,0)</f>
        <v>7.6871834041892422</v>
      </c>
      <c r="S147" s="27">
        <f t="shared" ref="S147" si="103">SUM(S73,S78,S121,S145)</f>
        <v>2856304</v>
      </c>
      <c r="T147" s="27">
        <f t="shared" ref="T147" si="104">IFERROR(S147/$D147,0)</f>
        <v>3.9957752251930878</v>
      </c>
      <c r="U147" s="28">
        <f t="shared" ref="U147" si="105">SUM(U73,U78,U121,U145)</f>
        <v>441116471</v>
      </c>
      <c r="V147" s="27">
        <f t="shared" ref="V147" si="106">IFERROR(U147/$D147,0)</f>
        <v>617.09197138904165</v>
      </c>
    </row>
    <row r="148" spans="1:22" s="34" customFormat="1" ht="16.5" customHeight="1" thickTop="1" x14ac:dyDescent="0.2">
      <c r="A148" s="34" t="s">
        <v>211</v>
      </c>
      <c r="B148" s="35"/>
      <c r="D148" s="36"/>
    </row>
    <row r="149" spans="1:22" x14ac:dyDescent="0.2">
      <c r="B149" s="35"/>
    </row>
    <row r="150" spans="1:22" x14ac:dyDescent="0.2">
      <c r="B150" s="35"/>
    </row>
    <row r="151" spans="1:22" s="37" customFormat="1" x14ac:dyDescent="0.2">
      <c r="A151" s="10"/>
      <c r="B151" s="35"/>
      <c r="C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s="37" customFormat="1" x14ac:dyDescent="0.2">
      <c r="A152" s="10"/>
      <c r="B152" s="35"/>
      <c r="C152" s="38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s="37" customFormat="1" x14ac:dyDescent="0.2">
      <c r="A153" s="10"/>
      <c r="B153" s="35"/>
      <c r="C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s="37" customFormat="1" x14ac:dyDescent="0.2">
      <c r="A154" s="10"/>
      <c r="B154" s="35"/>
      <c r="C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s="37" customFormat="1" x14ac:dyDescent="0.2">
      <c r="A155" s="10"/>
      <c r="B155" s="35"/>
      <c r="C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s="37" customFormat="1" x14ac:dyDescent="0.2">
      <c r="A156" s="10"/>
      <c r="B156" s="35"/>
      <c r="C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s="37" customFormat="1" x14ac:dyDescent="0.2">
      <c r="A157" s="10"/>
      <c r="B157" s="35"/>
      <c r="C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s="37" customFormat="1" x14ac:dyDescent="0.2">
      <c r="A158" s="10"/>
      <c r="B158" s="35"/>
      <c r="C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</sheetData>
  <mergeCells count="12">
    <mergeCell ref="V1:V2"/>
    <mergeCell ref="A1:C2"/>
    <mergeCell ref="D1:D2"/>
    <mergeCell ref="F1:F2"/>
    <mergeCell ref="H1:H2"/>
    <mergeCell ref="J1:J2"/>
    <mergeCell ref="L1:L2"/>
    <mergeCell ref="N1:N2"/>
    <mergeCell ref="P1:P2"/>
    <mergeCell ref="R1:R2"/>
    <mergeCell ref="T1:T2"/>
    <mergeCell ref="U1:U2"/>
  </mergeCells>
  <printOptions horizontalCentered="1"/>
  <pageMargins left="0.35" right="0.35" top="0.75" bottom="0.75" header="0.43" footer="0.5"/>
  <pageSetup paperSize="5" scale="70" fitToWidth="14" fitToHeight="2" orientation="portrait" r:id="rId1"/>
  <headerFooter alignWithMargins="0"/>
  <rowBreaks count="1" manualBreakCount="1">
    <brk id="7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Bourgeois</dc:creator>
  <cp:lastModifiedBy>Denise Bourgeois</cp:lastModifiedBy>
  <cp:lastPrinted>2019-07-15T16:16:17Z</cp:lastPrinted>
  <dcterms:created xsi:type="dcterms:W3CDTF">2019-07-15T16:13:05Z</dcterms:created>
  <dcterms:modified xsi:type="dcterms:W3CDTF">2019-07-15T16:16:37Z</dcterms:modified>
</cp:coreProperties>
</file>