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17-18 Expenditures by Fund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Sheet1!$A$1:$P$150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4" i="1" l="1"/>
  <c r="L144" i="1"/>
  <c r="N144" i="1"/>
  <c r="P144" i="1"/>
  <c r="O144" i="1"/>
  <c r="O143" i="1"/>
  <c r="N143" i="1"/>
  <c r="M143" i="1"/>
  <c r="P142" i="1"/>
  <c r="M142" i="1"/>
  <c r="N142" i="1"/>
  <c r="O142" i="1"/>
  <c r="L142" i="1"/>
  <c r="M140" i="1"/>
  <c r="L140" i="1"/>
  <c r="N140" i="1"/>
  <c r="P140" i="1"/>
  <c r="O140" i="1"/>
  <c r="O139" i="1"/>
  <c r="N139" i="1"/>
  <c r="M139" i="1"/>
  <c r="P138" i="1"/>
  <c r="M138" i="1"/>
  <c r="N138" i="1"/>
  <c r="O138" i="1"/>
  <c r="L138" i="1"/>
  <c r="M136" i="1"/>
  <c r="L136" i="1"/>
  <c r="N136" i="1"/>
  <c r="P136" i="1"/>
  <c r="O136" i="1"/>
  <c r="O135" i="1"/>
  <c r="N135" i="1"/>
  <c r="M135" i="1"/>
  <c r="P134" i="1"/>
  <c r="M134" i="1"/>
  <c r="N134" i="1"/>
  <c r="O134" i="1"/>
  <c r="L134" i="1"/>
  <c r="M132" i="1"/>
  <c r="L132" i="1"/>
  <c r="N132" i="1"/>
  <c r="P132" i="1"/>
  <c r="O132" i="1"/>
  <c r="O131" i="1"/>
  <c r="N131" i="1"/>
  <c r="M131" i="1"/>
  <c r="P130" i="1"/>
  <c r="M130" i="1"/>
  <c r="N130" i="1"/>
  <c r="O130" i="1"/>
  <c r="L130" i="1"/>
  <c r="M128" i="1"/>
  <c r="L128" i="1"/>
  <c r="N128" i="1"/>
  <c r="P128" i="1"/>
  <c r="O128" i="1"/>
  <c r="O127" i="1"/>
  <c r="N127" i="1"/>
  <c r="M127" i="1"/>
  <c r="P126" i="1"/>
  <c r="M126" i="1"/>
  <c r="N126" i="1"/>
  <c r="I146" i="1"/>
  <c r="O126" i="1"/>
  <c r="L126" i="1"/>
  <c r="M124" i="1"/>
  <c r="L124" i="1"/>
  <c r="N124" i="1"/>
  <c r="P124" i="1"/>
  <c r="G146" i="1"/>
  <c r="E146" i="1"/>
  <c r="P121" i="1"/>
  <c r="O121" i="1"/>
  <c r="M121" i="1"/>
  <c r="L121" i="1"/>
  <c r="K121" i="1"/>
  <c r="N121" i="1"/>
  <c r="M120" i="1"/>
  <c r="O119" i="1"/>
  <c r="M119" i="1"/>
  <c r="K119" i="1"/>
  <c r="P119" i="1"/>
  <c r="N119" i="1"/>
  <c r="L119" i="1"/>
  <c r="N118" i="1"/>
  <c r="M118" i="1"/>
  <c r="P118" i="1"/>
  <c r="L118" i="1"/>
  <c r="M117" i="1"/>
  <c r="L117" i="1"/>
  <c r="P117" i="1"/>
  <c r="O117" i="1"/>
  <c r="N117" i="1"/>
  <c r="M116" i="1"/>
  <c r="K116" i="1"/>
  <c r="P116" i="1"/>
  <c r="N116" i="1"/>
  <c r="L116" i="1"/>
  <c r="P115" i="1"/>
  <c r="M115" i="1"/>
  <c r="L115" i="1"/>
  <c r="K115" i="1"/>
  <c r="O115" i="1"/>
  <c r="N115" i="1"/>
  <c r="M114" i="1"/>
  <c r="P113" i="1"/>
  <c r="O113" i="1"/>
  <c r="M113" i="1"/>
  <c r="L113" i="1"/>
  <c r="K113" i="1"/>
  <c r="N113" i="1"/>
  <c r="N112" i="1"/>
  <c r="P112" i="1"/>
  <c r="M112" i="1"/>
  <c r="L112" i="1"/>
  <c r="O111" i="1"/>
  <c r="M111" i="1"/>
  <c r="K111" i="1"/>
  <c r="P111" i="1"/>
  <c r="N111" i="1"/>
  <c r="L111" i="1"/>
  <c r="N110" i="1"/>
  <c r="M110" i="1"/>
  <c r="P110" i="1"/>
  <c r="L110" i="1"/>
  <c r="M109" i="1"/>
  <c r="L109" i="1"/>
  <c r="P109" i="1"/>
  <c r="O109" i="1"/>
  <c r="N109" i="1"/>
  <c r="M108" i="1"/>
  <c r="K108" i="1"/>
  <c r="P108" i="1"/>
  <c r="N108" i="1"/>
  <c r="L108" i="1"/>
  <c r="P107" i="1"/>
  <c r="M107" i="1"/>
  <c r="L107" i="1"/>
  <c r="K107" i="1"/>
  <c r="O107" i="1"/>
  <c r="N107" i="1"/>
  <c r="O106" i="1"/>
  <c r="N106" i="1"/>
  <c r="M106" i="1"/>
  <c r="P105" i="1"/>
  <c r="O105" i="1"/>
  <c r="M105" i="1"/>
  <c r="L105" i="1"/>
  <c r="K105" i="1"/>
  <c r="N105" i="1"/>
  <c r="N104" i="1"/>
  <c r="P104" i="1"/>
  <c r="M104" i="1"/>
  <c r="L104" i="1"/>
  <c r="O103" i="1"/>
  <c r="M103" i="1"/>
  <c r="K103" i="1"/>
  <c r="P103" i="1"/>
  <c r="N103" i="1"/>
  <c r="L103" i="1"/>
  <c r="N102" i="1"/>
  <c r="M102" i="1"/>
  <c r="P102" i="1"/>
  <c r="L102" i="1"/>
  <c r="M101" i="1"/>
  <c r="L101" i="1"/>
  <c r="P101" i="1"/>
  <c r="O101" i="1"/>
  <c r="N101" i="1"/>
  <c r="M100" i="1"/>
  <c r="K100" i="1"/>
  <c r="P100" i="1"/>
  <c r="N100" i="1"/>
  <c r="L100" i="1"/>
  <c r="P99" i="1"/>
  <c r="M99" i="1"/>
  <c r="L99" i="1"/>
  <c r="K99" i="1"/>
  <c r="O99" i="1"/>
  <c r="N99" i="1"/>
  <c r="M98" i="1"/>
  <c r="P97" i="1"/>
  <c r="O97" i="1"/>
  <c r="M97" i="1"/>
  <c r="L97" i="1"/>
  <c r="K97" i="1"/>
  <c r="N97" i="1"/>
  <c r="N96" i="1"/>
  <c r="P96" i="1"/>
  <c r="M96" i="1"/>
  <c r="L96" i="1"/>
  <c r="P95" i="1"/>
  <c r="O95" i="1"/>
  <c r="M95" i="1"/>
  <c r="L95" i="1"/>
  <c r="K95" i="1"/>
  <c r="N95" i="1"/>
  <c r="M94" i="1"/>
  <c r="P94" i="1"/>
  <c r="P93" i="1"/>
  <c r="O93" i="1"/>
  <c r="M93" i="1"/>
  <c r="L93" i="1"/>
  <c r="K93" i="1"/>
  <c r="N93" i="1"/>
  <c r="M92" i="1"/>
  <c r="P92" i="1"/>
  <c r="P91" i="1"/>
  <c r="O91" i="1"/>
  <c r="M91" i="1"/>
  <c r="L91" i="1"/>
  <c r="K91" i="1"/>
  <c r="N91" i="1"/>
  <c r="M90" i="1"/>
  <c r="P90" i="1"/>
  <c r="P89" i="1"/>
  <c r="O89" i="1"/>
  <c r="M89" i="1"/>
  <c r="L89" i="1"/>
  <c r="K89" i="1"/>
  <c r="N89" i="1"/>
  <c r="M88" i="1"/>
  <c r="P88" i="1"/>
  <c r="P87" i="1"/>
  <c r="O87" i="1"/>
  <c r="M87" i="1"/>
  <c r="L87" i="1"/>
  <c r="K87" i="1"/>
  <c r="N87" i="1"/>
  <c r="N86" i="1"/>
  <c r="M86" i="1"/>
  <c r="P85" i="1"/>
  <c r="O85" i="1"/>
  <c r="M85" i="1"/>
  <c r="L85" i="1"/>
  <c r="K85" i="1"/>
  <c r="N85" i="1"/>
  <c r="M84" i="1"/>
  <c r="P83" i="1"/>
  <c r="O83" i="1"/>
  <c r="M83" i="1"/>
  <c r="L83" i="1"/>
  <c r="N83" i="1"/>
  <c r="P82" i="1"/>
  <c r="M82" i="1"/>
  <c r="P81" i="1"/>
  <c r="M81" i="1"/>
  <c r="L81" i="1"/>
  <c r="F79" i="1"/>
  <c r="E79" i="1"/>
  <c r="P78" i="1"/>
  <c r="N78" i="1"/>
  <c r="L78" i="1"/>
  <c r="O78" i="1"/>
  <c r="M78" i="1"/>
  <c r="M77" i="1"/>
  <c r="L77" i="1"/>
  <c r="P77" i="1"/>
  <c r="I79" i="1"/>
  <c r="O77" i="1"/>
  <c r="P76" i="1"/>
  <c r="L76" i="1"/>
  <c r="K76" i="1"/>
  <c r="J79" i="1"/>
  <c r="M76" i="1"/>
  <c r="P72" i="1"/>
  <c r="M72" i="1"/>
  <c r="L72" i="1"/>
  <c r="O72" i="1"/>
  <c r="N72" i="1"/>
  <c r="P71" i="1"/>
  <c r="L71" i="1"/>
  <c r="P70" i="1"/>
  <c r="M70" i="1"/>
  <c r="L70" i="1"/>
  <c r="O70" i="1"/>
  <c r="N70" i="1"/>
  <c r="N69" i="1"/>
  <c r="P68" i="1"/>
  <c r="M68" i="1"/>
  <c r="L68" i="1"/>
  <c r="O68" i="1"/>
  <c r="N68" i="1"/>
  <c r="P67" i="1"/>
  <c r="L67" i="1"/>
  <c r="P66" i="1"/>
  <c r="M66" i="1"/>
  <c r="L66" i="1"/>
  <c r="O66" i="1"/>
  <c r="N66" i="1"/>
  <c r="N65" i="1"/>
  <c r="P64" i="1"/>
  <c r="M64" i="1"/>
  <c r="L64" i="1"/>
  <c r="O64" i="1"/>
  <c r="N64" i="1"/>
  <c r="O63" i="1"/>
  <c r="N63" i="1"/>
  <c r="K63" i="1"/>
  <c r="P63" i="1"/>
  <c r="M63" i="1"/>
  <c r="L63" i="1"/>
  <c r="M62" i="1"/>
  <c r="P62" i="1"/>
  <c r="O62" i="1"/>
  <c r="N62" i="1"/>
  <c r="L62" i="1"/>
  <c r="N61" i="1"/>
  <c r="M61" i="1"/>
  <c r="M60" i="1"/>
  <c r="L60" i="1"/>
  <c r="P60" i="1"/>
  <c r="O60" i="1"/>
  <c r="N60" i="1"/>
  <c r="O59" i="1"/>
  <c r="N59" i="1"/>
  <c r="K59" i="1"/>
  <c r="P59" i="1"/>
  <c r="M59" i="1"/>
  <c r="L59" i="1"/>
  <c r="M58" i="1"/>
  <c r="P58" i="1"/>
  <c r="O58" i="1"/>
  <c r="N58" i="1"/>
  <c r="L58" i="1"/>
  <c r="K57" i="1"/>
  <c r="N57" i="1"/>
  <c r="M57" i="1"/>
  <c r="M56" i="1"/>
  <c r="L56" i="1"/>
  <c r="P56" i="1"/>
  <c r="O56" i="1"/>
  <c r="N56" i="1"/>
  <c r="O55" i="1"/>
  <c r="N55" i="1"/>
  <c r="K55" i="1"/>
  <c r="P55" i="1"/>
  <c r="M55" i="1"/>
  <c r="L55" i="1"/>
  <c r="M54" i="1"/>
  <c r="P54" i="1"/>
  <c r="O54" i="1"/>
  <c r="N54" i="1"/>
  <c r="L54" i="1"/>
  <c r="K53" i="1"/>
  <c r="N53" i="1"/>
  <c r="M53" i="1"/>
  <c r="M52" i="1"/>
  <c r="L52" i="1"/>
  <c r="P52" i="1"/>
  <c r="O52" i="1"/>
  <c r="N52" i="1"/>
  <c r="O51" i="1"/>
  <c r="N51" i="1"/>
  <c r="K51" i="1"/>
  <c r="P51" i="1"/>
  <c r="M51" i="1"/>
  <c r="L51" i="1"/>
  <c r="M50" i="1"/>
  <c r="P50" i="1"/>
  <c r="O50" i="1"/>
  <c r="N50" i="1"/>
  <c r="L50" i="1"/>
  <c r="K49" i="1"/>
  <c r="N49" i="1"/>
  <c r="M49" i="1"/>
  <c r="M48" i="1"/>
  <c r="L48" i="1"/>
  <c r="P48" i="1"/>
  <c r="O48" i="1"/>
  <c r="N48" i="1"/>
  <c r="O47" i="1"/>
  <c r="N47" i="1"/>
  <c r="K47" i="1"/>
  <c r="P47" i="1"/>
  <c r="M47" i="1"/>
  <c r="L47" i="1"/>
  <c r="M46" i="1"/>
  <c r="P46" i="1"/>
  <c r="O46" i="1"/>
  <c r="N46" i="1"/>
  <c r="L46" i="1"/>
  <c r="N45" i="1"/>
  <c r="M45" i="1"/>
  <c r="M44" i="1"/>
  <c r="L44" i="1"/>
  <c r="P44" i="1"/>
  <c r="O44" i="1"/>
  <c r="N44" i="1"/>
  <c r="O43" i="1"/>
  <c r="N43" i="1"/>
  <c r="K43" i="1"/>
  <c r="P43" i="1"/>
  <c r="M43" i="1"/>
  <c r="L43" i="1"/>
  <c r="M42" i="1"/>
  <c r="P42" i="1"/>
  <c r="O42" i="1"/>
  <c r="N42" i="1"/>
  <c r="L42" i="1"/>
  <c r="K41" i="1"/>
  <c r="N41" i="1"/>
  <c r="M41" i="1"/>
  <c r="M40" i="1"/>
  <c r="L40" i="1"/>
  <c r="P40" i="1"/>
  <c r="O40" i="1"/>
  <c r="N40" i="1"/>
  <c r="O39" i="1"/>
  <c r="N39" i="1"/>
  <c r="K39" i="1"/>
  <c r="P39" i="1"/>
  <c r="M39" i="1"/>
  <c r="L39" i="1"/>
  <c r="M38" i="1"/>
  <c r="P38" i="1"/>
  <c r="O38" i="1"/>
  <c r="N38" i="1"/>
  <c r="L38" i="1"/>
  <c r="N37" i="1"/>
  <c r="M37" i="1"/>
  <c r="M36" i="1"/>
  <c r="L36" i="1"/>
  <c r="P36" i="1"/>
  <c r="O36" i="1"/>
  <c r="N36" i="1"/>
  <c r="O35" i="1"/>
  <c r="N35" i="1"/>
  <c r="K35" i="1"/>
  <c r="P35" i="1"/>
  <c r="M35" i="1"/>
  <c r="L35" i="1"/>
  <c r="M34" i="1"/>
  <c r="P34" i="1"/>
  <c r="O34" i="1"/>
  <c r="N34" i="1"/>
  <c r="L34" i="1"/>
  <c r="N33" i="1"/>
  <c r="M33" i="1"/>
  <c r="K33" i="1"/>
  <c r="P33" i="1"/>
  <c r="L33" i="1"/>
  <c r="M32" i="1"/>
  <c r="L32" i="1"/>
  <c r="P32" i="1"/>
  <c r="O32" i="1"/>
  <c r="N32" i="1"/>
  <c r="K32" i="1"/>
  <c r="M31" i="1"/>
  <c r="K31" i="1"/>
  <c r="N31" i="1"/>
  <c r="P30" i="1"/>
  <c r="M30" i="1"/>
  <c r="L30" i="1"/>
  <c r="K30" i="1"/>
  <c r="O30" i="1"/>
  <c r="N30" i="1"/>
  <c r="K29" i="1"/>
  <c r="N29" i="1"/>
  <c r="M29" i="1"/>
  <c r="P28" i="1"/>
  <c r="O28" i="1"/>
  <c r="M28" i="1"/>
  <c r="K28" i="1"/>
  <c r="N28" i="1"/>
  <c r="N27" i="1"/>
  <c r="P27" i="1"/>
  <c r="M27" i="1"/>
  <c r="L27" i="1"/>
  <c r="O26" i="1"/>
  <c r="M26" i="1"/>
  <c r="P26" i="1"/>
  <c r="N26" i="1"/>
  <c r="L26" i="1"/>
  <c r="K26" i="1"/>
  <c r="N25" i="1"/>
  <c r="M25" i="1"/>
  <c r="P25" i="1"/>
  <c r="O25" i="1"/>
  <c r="L25" i="1"/>
  <c r="K25" i="1"/>
  <c r="P24" i="1"/>
  <c r="M24" i="1"/>
  <c r="L24" i="1"/>
  <c r="P23" i="1"/>
  <c r="M23" i="1"/>
  <c r="L23" i="1"/>
  <c r="O23" i="1"/>
  <c r="N23" i="1"/>
  <c r="P22" i="1"/>
  <c r="M22" i="1"/>
  <c r="L22" i="1"/>
  <c r="P21" i="1"/>
  <c r="M21" i="1"/>
  <c r="L21" i="1"/>
  <c r="O21" i="1"/>
  <c r="N21" i="1"/>
  <c r="P20" i="1"/>
  <c r="M20" i="1"/>
  <c r="L20" i="1"/>
  <c r="P19" i="1"/>
  <c r="M19" i="1"/>
  <c r="L19" i="1"/>
  <c r="O19" i="1"/>
  <c r="N19" i="1"/>
  <c r="P18" i="1"/>
  <c r="M18" i="1"/>
  <c r="L18" i="1"/>
  <c r="P17" i="1"/>
  <c r="M17" i="1"/>
  <c r="L17" i="1"/>
  <c r="O17" i="1"/>
  <c r="N17" i="1"/>
  <c r="N16" i="1"/>
  <c r="P16" i="1"/>
  <c r="M16" i="1"/>
  <c r="L16" i="1"/>
  <c r="P15" i="1"/>
  <c r="M15" i="1"/>
  <c r="L15" i="1"/>
  <c r="O15" i="1"/>
  <c r="N15" i="1"/>
  <c r="P14" i="1"/>
  <c r="M14" i="1"/>
  <c r="L14" i="1"/>
  <c r="P13" i="1"/>
  <c r="M13" i="1"/>
  <c r="L13" i="1"/>
  <c r="O13" i="1"/>
  <c r="N13" i="1"/>
  <c r="N12" i="1"/>
  <c r="P12" i="1"/>
  <c r="M12" i="1"/>
  <c r="L12" i="1"/>
  <c r="P11" i="1"/>
  <c r="M11" i="1"/>
  <c r="L11" i="1"/>
  <c r="O11" i="1"/>
  <c r="N11" i="1"/>
  <c r="P10" i="1"/>
  <c r="M10" i="1"/>
  <c r="L10" i="1"/>
  <c r="P9" i="1"/>
  <c r="M9" i="1"/>
  <c r="L9" i="1"/>
  <c r="O9" i="1"/>
  <c r="N9" i="1"/>
  <c r="O8" i="1"/>
  <c r="P8" i="1"/>
  <c r="M8" i="1"/>
  <c r="L8" i="1"/>
  <c r="P7" i="1"/>
  <c r="M7" i="1"/>
  <c r="L7" i="1"/>
  <c r="O7" i="1"/>
  <c r="N7" i="1"/>
  <c r="O6" i="1"/>
  <c r="P6" i="1"/>
  <c r="M6" i="1"/>
  <c r="L6" i="1"/>
  <c r="P5" i="1"/>
  <c r="M5" i="1"/>
  <c r="L5" i="1"/>
  <c r="O5" i="1"/>
  <c r="N5" i="1"/>
  <c r="J74" i="1"/>
  <c r="P4" i="1"/>
  <c r="F74" i="1"/>
  <c r="L4" i="1"/>
  <c r="N10" i="1" l="1"/>
  <c r="N14" i="1"/>
  <c r="N18" i="1"/>
  <c r="N22" i="1"/>
  <c r="E74" i="1"/>
  <c r="K4" i="1"/>
  <c r="K12" i="1"/>
  <c r="O12" i="1"/>
  <c r="K16" i="1"/>
  <c r="O18" i="1"/>
  <c r="K20" i="1"/>
  <c r="O20" i="1"/>
  <c r="K22" i="1"/>
  <c r="O22" i="1"/>
  <c r="K24" i="1"/>
  <c r="O24" i="1"/>
  <c r="O27" i="1"/>
  <c r="K36" i="1"/>
  <c r="K37" i="1"/>
  <c r="K40" i="1"/>
  <c r="K44" i="1"/>
  <c r="K45" i="1"/>
  <c r="K48" i="1"/>
  <c r="K52" i="1"/>
  <c r="K56" i="1"/>
  <c r="K60" i="1"/>
  <c r="K61" i="1"/>
  <c r="K64" i="1"/>
  <c r="M67" i="1"/>
  <c r="O67" i="1"/>
  <c r="K67" i="1"/>
  <c r="K68" i="1"/>
  <c r="M71" i="1"/>
  <c r="O71" i="1"/>
  <c r="K71" i="1"/>
  <c r="K72" i="1"/>
  <c r="I74" i="1"/>
  <c r="P79" i="1"/>
  <c r="K98" i="1"/>
  <c r="O98" i="1"/>
  <c r="N4" i="1"/>
  <c r="N20" i="1"/>
  <c r="N24" i="1"/>
  <c r="L82" i="1"/>
  <c r="K6" i="1"/>
  <c r="K8" i="1"/>
  <c r="K10" i="1"/>
  <c r="O10" i="1"/>
  <c r="K14" i="1"/>
  <c r="O14" i="1"/>
  <c r="O16" i="1"/>
  <c r="K18" i="1"/>
  <c r="D74" i="1"/>
  <c r="H74" i="1"/>
  <c r="K27" i="1"/>
  <c r="L28" i="1"/>
  <c r="L31" i="1"/>
  <c r="P31" i="1"/>
  <c r="O33" i="1"/>
  <c r="L65" i="1"/>
  <c r="P65" i="1"/>
  <c r="N67" i="1"/>
  <c r="L69" i="1"/>
  <c r="P69" i="1"/>
  <c r="N71" i="1"/>
  <c r="M74" i="1"/>
  <c r="K114" i="1"/>
  <c r="O114" i="1"/>
  <c r="N6" i="1"/>
  <c r="N8" i="1"/>
  <c r="O29" i="1"/>
  <c r="N76" i="1"/>
  <c r="G79" i="1"/>
  <c r="N79" i="1" s="1"/>
  <c r="G74" i="1"/>
  <c r="O4" i="1"/>
  <c r="M4" i="1"/>
  <c r="K5" i="1"/>
  <c r="K7" i="1"/>
  <c r="K9" i="1"/>
  <c r="K11" i="1"/>
  <c r="K13" i="1"/>
  <c r="K15" i="1"/>
  <c r="K17" i="1"/>
  <c r="K19" i="1"/>
  <c r="K21" i="1"/>
  <c r="K23" i="1"/>
  <c r="L29" i="1"/>
  <c r="P29" i="1"/>
  <c r="O31" i="1"/>
  <c r="K34" i="1"/>
  <c r="L37" i="1"/>
  <c r="P37" i="1"/>
  <c r="O37" i="1"/>
  <c r="K38" i="1"/>
  <c r="L41" i="1"/>
  <c r="P41" i="1"/>
  <c r="O41" i="1"/>
  <c r="K42" i="1"/>
  <c r="L45" i="1"/>
  <c r="P45" i="1"/>
  <c r="O45" i="1"/>
  <c r="K46" i="1"/>
  <c r="L49" i="1"/>
  <c r="P49" i="1"/>
  <c r="O49" i="1"/>
  <c r="K50" i="1"/>
  <c r="L53" i="1"/>
  <c r="P53" i="1"/>
  <c r="O53" i="1"/>
  <c r="K54" i="1"/>
  <c r="L57" i="1"/>
  <c r="P57" i="1"/>
  <c r="O57" i="1"/>
  <c r="K58" i="1"/>
  <c r="L61" i="1"/>
  <c r="P61" i="1"/>
  <c r="O61" i="1"/>
  <c r="K62" i="1"/>
  <c r="M65" i="1"/>
  <c r="O65" i="1"/>
  <c r="K65" i="1"/>
  <c r="K66" i="1"/>
  <c r="M69" i="1"/>
  <c r="O69" i="1"/>
  <c r="K69" i="1"/>
  <c r="K70" i="1"/>
  <c r="K78" i="1"/>
  <c r="M79" i="1"/>
  <c r="D122" i="1"/>
  <c r="K81" i="1"/>
  <c r="H122" i="1"/>
  <c r="O81" i="1"/>
  <c r="O84" i="1"/>
  <c r="K84" i="1"/>
  <c r="N84" i="1"/>
  <c r="K109" i="1"/>
  <c r="D79" i="1"/>
  <c r="K79" i="1" s="1"/>
  <c r="H79" i="1"/>
  <c r="O79" i="1" s="1"/>
  <c r="K77" i="1"/>
  <c r="E122" i="1"/>
  <c r="I122" i="1"/>
  <c r="O82" i="1"/>
  <c r="K82" i="1"/>
  <c r="N98" i="1"/>
  <c r="N114" i="1"/>
  <c r="F122" i="1"/>
  <c r="M125" i="1"/>
  <c r="F146" i="1"/>
  <c r="P125" i="1"/>
  <c r="L125" i="1"/>
  <c r="O125" i="1"/>
  <c r="J146" i="1"/>
  <c r="N146" i="1" s="1"/>
  <c r="K125" i="1"/>
  <c r="M129" i="1"/>
  <c r="P129" i="1"/>
  <c r="L129" i="1"/>
  <c r="O129" i="1"/>
  <c r="K129" i="1"/>
  <c r="M133" i="1"/>
  <c r="P133" i="1"/>
  <c r="L133" i="1"/>
  <c r="O133" i="1"/>
  <c r="K133" i="1"/>
  <c r="M137" i="1"/>
  <c r="P137" i="1"/>
  <c r="L137" i="1"/>
  <c r="O137" i="1"/>
  <c r="K137" i="1"/>
  <c r="M141" i="1"/>
  <c r="P141" i="1"/>
  <c r="L141" i="1"/>
  <c r="O141" i="1"/>
  <c r="K141" i="1"/>
  <c r="M145" i="1"/>
  <c r="P145" i="1"/>
  <c r="L145" i="1"/>
  <c r="O145" i="1"/>
  <c r="K145" i="1"/>
  <c r="N77" i="1"/>
  <c r="J122" i="1"/>
  <c r="K83" i="1"/>
  <c r="L86" i="1"/>
  <c r="P86" i="1"/>
  <c r="K101" i="1"/>
  <c r="K106" i="1"/>
  <c r="K117" i="1"/>
  <c r="O120" i="1"/>
  <c r="K120" i="1"/>
  <c r="N120" i="1"/>
  <c r="N125" i="1"/>
  <c r="N129" i="1"/>
  <c r="N133" i="1"/>
  <c r="N137" i="1"/>
  <c r="N141" i="1"/>
  <c r="N145" i="1"/>
  <c r="O76" i="1"/>
  <c r="L79" i="1"/>
  <c r="N81" i="1"/>
  <c r="G122" i="1"/>
  <c r="N82" i="1"/>
  <c r="L84" i="1"/>
  <c r="P84" i="1"/>
  <c r="O86" i="1"/>
  <c r="K86" i="1"/>
  <c r="L88" i="1"/>
  <c r="L90" i="1"/>
  <c r="L92" i="1"/>
  <c r="L94" i="1"/>
  <c r="N88" i="1"/>
  <c r="N90" i="1"/>
  <c r="N92" i="1"/>
  <c r="N94" i="1"/>
  <c r="O96" i="1"/>
  <c r="O104" i="1"/>
  <c r="O112" i="1"/>
  <c r="D146" i="1"/>
  <c r="K124" i="1"/>
  <c r="H146" i="1"/>
  <c r="O124" i="1"/>
  <c r="K128" i="1"/>
  <c r="K132" i="1"/>
  <c r="K136" i="1"/>
  <c r="K140" i="1"/>
  <c r="K144" i="1"/>
  <c r="K88" i="1"/>
  <c r="O88" i="1"/>
  <c r="K90" i="1"/>
  <c r="O90" i="1"/>
  <c r="K92" i="1"/>
  <c r="O92" i="1"/>
  <c r="K94" i="1"/>
  <c r="O94" i="1"/>
  <c r="K96" i="1"/>
  <c r="O102" i="1"/>
  <c r="K104" i="1"/>
  <c r="O110" i="1"/>
  <c r="K112" i="1"/>
  <c r="O118" i="1"/>
  <c r="P127" i="1"/>
  <c r="L127" i="1"/>
  <c r="P131" i="1"/>
  <c r="L131" i="1"/>
  <c r="P135" i="1"/>
  <c r="L135" i="1"/>
  <c r="P139" i="1"/>
  <c r="L139" i="1"/>
  <c r="P143" i="1"/>
  <c r="L143" i="1"/>
  <c r="L98" i="1"/>
  <c r="P98" i="1"/>
  <c r="O100" i="1"/>
  <c r="K102" i="1"/>
  <c r="L106" i="1"/>
  <c r="P106" i="1"/>
  <c r="O108" i="1"/>
  <c r="K110" i="1"/>
  <c r="L114" i="1"/>
  <c r="P114" i="1"/>
  <c r="O116" i="1"/>
  <c r="K118" i="1"/>
  <c r="L120" i="1"/>
  <c r="P120" i="1"/>
  <c r="K126" i="1"/>
  <c r="K127" i="1"/>
  <c r="K130" i="1"/>
  <c r="K131" i="1"/>
  <c r="K134" i="1"/>
  <c r="K135" i="1"/>
  <c r="K138" i="1"/>
  <c r="K139" i="1"/>
  <c r="K142" i="1"/>
  <c r="K143" i="1"/>
  <c r="N122" i="1" l="1"/>
  <c r="O146" i="1"/>
  <c r="F148" i="1"/>
  <c r="J148" i="1"/>
  <c r="M148" i="1" s="1"/>
  <c r="M146" i="1"/>
  <c r="K146" i="1"/>
  <c r="K122" i="1"/>
  <c r="D148" i="1"/>
  <c r="K74" i="1"/>
  <c r="I148" i="1"/>
  <c r="P74" i="1"/>
  <c r="L122" i="1"/>
  <c r="G148" i="1"/>
  <c r="N74" i="1"/>
  <c r="P122" i="1"/>
  <c r="L146" i="1"/>
  <c r="O122" i="1"/>
  <c r="P146" i="1"/>
  <c r="E148" i="1"/>
  <c r="L74" i="1"/>
  <c r="M122" i="1"/>
  <c r="O74" i="1"/>
  <c r="H148" i="1"/>
  <c r="N148" i="1" l="1"/>
  <c r="K148" i="1"/>
  <c r="L148" i="1"/>
  <c r="P148" i="1"/>
  <c r="O148" i="1"/>
</calcChain>
</file>

<file path=xl/sharedStrings.xml><?xml version="1.0" encoding="utf-8"?>
<sst xmlns="http://schemas.openxmlformats.org/spreadsheetml/2006/main" count="344" uniqueCount="210">
  <si>
    <t>Object by Fund - 900 Other Uses of Funds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</si>
  <si>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</si>
  <si>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</si>
  <si>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</si>
  <si>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</si>
  <si>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</si>
  <si>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</si>
  <si>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</si>
  <si>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</si>
  <si>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</si>
  <si>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</si>
  <si>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</si>
  <si>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</si>
  <si>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</si>
  <si>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</si>
  <si>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</si>
  <si>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</si>
  <si>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</si>
  <si>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</si>
  <si>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</si>
  <si>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</si>
  <si>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</si>
  <si>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</si>
  <si>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</si>
  <si>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</si>
  <si>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</si>
  <si>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</si>
  <si>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</si>
  <si>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</si>
  <si>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</si>
  <si>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</si>
  <si>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</si>
  <si>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</si>
  <si>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</si>
  <si>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</si>
  <si>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</si>
  <si>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</si>
  <si>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</si>
  <si>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</si>
  <si>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</si>
  <si>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</si>
  <si>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</si>
  <si>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</si>
  <si>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</si>
  <si>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</si>
  <si>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</si>
  <si>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</si>
  <si>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</si>
  <si>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</si>
  <si>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</si>
  <si>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</si>
  <si>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</si>
  <si>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</si>
  <si>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</si>
  <si>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</si>
  <si>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</si>
  <si>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</si>
  <si>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</si>
  <si>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</si>
  <si>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</si>
  <si>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</si>
  <si>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</si>
  <si>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</si>
  <si>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</si>
  <si>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</si>
  <si>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</si>
  <si>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</si>
  <si>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</si>
  <si>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</si>
  <si>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</si>
  <si>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</si>
  <si>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</si>
  <si>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</si>
  <si>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</si>
  <si>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</si>
  <si>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</si>
  <si>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</si>
  <si>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</si>
  <si>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</si>
  <si>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</si>
  <si>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</si>
  <si>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</si>
  <si>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</si>
  <si>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</si>
  <si>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</si>
  <si>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</si>
  <si>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</si>
  <si>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</si>
  <si>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</si>
  <si>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</si>
  <si>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</si>
  <si>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</si>
  <si>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</si>
  <si>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</si>
  <si>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</si>
  <si>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</si>
  <si>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</si>
  <si>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</si>
  <si>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</si>
  <si>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</si>
  <si>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</si>
  <si>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</si>
  <si>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</si>
  <si>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</si>
  <si>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</si>
  <si>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</si>
  <si>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</si>
  <si>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</si>
  <si>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</si>
  <si>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</si>
  <si>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</si>
  <si>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</si>
  <si>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</si>
  <si>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</si>
  <si>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</si>
  <si>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</si>
  <si>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</si>
  <si>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</si>
  <si>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</si>
  <si>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</si>
  <si>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</si>
  <si>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</si>
  <si>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</si>
  <si>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</si>
  <si>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</si>
  <si>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</si>
  <si>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</si>
  <si>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</si>
  <si>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</si>
  <si>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</si>
  <si>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</si>
  <si>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</si>
  <si>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</si>
  <si>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</si>
  <si>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</si>
  <si>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</si>
  <si>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</si>
  <si>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</si>
  <si>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</si>
  <si>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</si>
  <si>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</si>
  <si>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</si>
  <si>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</si>
  <si>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</si>
  <si>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</si>
  <si>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</si>
  <si>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</si>
  <si>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</si>
  <si>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</si>
  <si>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</si>
  <si>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</si>
  <si>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</si>
  <si>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</si>
  <si>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</si>
  <si>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</si>
  <si>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</si>
  <si>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</si>
  <si>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</si>
  <si>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</si>
  <si>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</si>
  <si>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</si>
  <si>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</si>
  <si>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</si>
  <si>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</si>
  <si>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</si>
  <si>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</si>
  <si>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</si>
  <si>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</si>
  <si>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</si>
  <si>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</si>
  <si>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</si>
  <si>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</si>
  <si>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</si>
  <si>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</si>
  <si>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</si>
  <si>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</si>
  <si>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</si>
  <si>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</si>
  <si>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</si>
  <si>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</si>
  <si>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</si>
  <si>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</si>
  <si>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</si>
  <si>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</si>
  <si>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</si>
  <si>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</si>
  <si>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</si>
  <si>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</si>
  <si>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</si>
  <si>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</si>
  <si>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</si>
  <si>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</si>
  <si>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</si>
  <si>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</si>
  <si>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</si>
  <si>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</si>
  <si>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</si>
  <si>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</si>
  <si>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</si>
  <si>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</si>
  <si>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</si>
  <si>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</si>
  <si>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</si>
  <si>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</si>
  <si>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</si>
  <si>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</si>
  <si>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</si>
  <si>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</si>
  <si>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</si>
  <si>
    <t>Includes KPC 51115, 51120, 51130, 51140 under Other Uses of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</si>
</sst>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view="pageBreakPreview" zoomScaleNormal="100" zoomScaleSheetLayoutView="100" workbookViewId="0">
      <pane xSplit="3" ySplit="3" topLeftCell="D139" activePane="bottomRight" state="frozen"/>
      <selection pane="topRight" activeCell="C1" sqref="C1"/>
      <selection pane="bottomLeft" activeCell="A3" sqref="A3"/>
      <selection pane="bottomRight" activeCell="E160" sqref="E160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42" t="s">
        <v>0</v>
      </c>
      <c r="E1" s="42"/>
      <c r="F1" s="42"/>
      <c r="G1" s="42"/>
      <c r="H1" s="42"/>
      <c r="I1" s="42"/>
      <c r="J1" s="42"/>
      <c r="K1" s="42" t="s">
        <v>0</v>
      </c>
      <c r="L1" s="42"/>
      <c r="M1" s="42"/>
      <c r="N1" s="42"/>
      <c r="O1" s="42"/>
      <c r="P1" s="4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3" t="s">
        <v>1</v>
      </c>
      <c r="B3" s="43"/>
      <c r="C3" s="4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1:16" ht="15" customHeight="1" x14ac:dyDescent="0.2">
      <c r="A4" s="6">
        <v>1</v>
      </c>
      <c r="B4" s="7" t="s">
        <v>207</v>
      </c>
      <c r="C4" s="8" t="s">
        <v>15</v>
      </c>
      <c r="D4" s="9">
        <v>5729395</v>
      </c>
      <c r="E4" s="9">
        <v>286810</v>
      </c>
      <c r="F4" s="9">
        <v>198461</v>
      </c>
      <c r="G4" s="9">
        <v>0</v>
      </c>
      <c r="H4" s="9">
        <v>0</v>
      </c>
      <c r="I4" s="9">
        <v>0</v>
      </c>
      <c r="J4" s="10">
        <v>6214666</v>
      </c>
      <c r="K4" s="11">
        <f>IFERROR(D4/$J4,0)</f>
        <v>0.92191519222432872</v>
      </c>
      <c r="L4" s="12">
        <f>IFERROR(E4/$J4,0)</f>
        <v>4.6150509134360557E-2</v>
      </c>
      <c r="M4" s="12">
        <f t="shared" ref="M4:P19" si="0">IFERROR(F4/$J4,0)</f>
        <v>3.1934298641310734E-2</v>
      </c>
      <c r="N4" s="12">
        <f t="shared" si="0"/>
        <v>0</v>
      </c>
      <c r="O4" s="12">
        <f t="shared" si="0"/>
        <v>0</v>
      </c>
      <c r="P4" s="12">
        <f t="shared" si="0"/>
        <v>0</v>
      </c>
    </row>
    <row r="5" spans="1:16" ht="15" customHeight="1" x14ac:dyDescent="0.2">
      <c r="A5" s="13">
        <v>2</v>
      </c>
      <c r="B5" s="14" t="s">
        <v>207</v>
      </c>
      <c r="C5" s="15" t="s">
        <v>16</v>
      </c>
      <c r="D5" s="16">
        <v>46403</v>
      </c>
      <c r="E5" s="16">
        <v>62902</v>
      </c>
      <c r="F5" s="16">
        <v>66132</v>
      </c>
      <c r="G5" s="16">
        <v>1090895</v>
      </c>
      <c r="H5" s="16">
        <v>0</v>
      </c>
      <c r="I5" s="16">
        <v>0</v>
      </c>
      <c r="J5" s="17">
        <v>1266332</v>
      </c>
      <c r="K5" s="18">
        <f t="shared" ref="K5:P57" si="1">IFERROR(D5/$J5,0)</f>
        <v>3.6643629000925507E-2</v>
      </c>
      <c r="L5" s="19">
        <f t="shared" si="1"/>
        <v>4.9672597707394267E-2</v>
      </c>
      <c r="M5" s="19">
        <f t="shared" si="0"/>
        <v>5.2223271622291782E-2</v>
      </c>
      <c r="N5" s="19">
        <f t="shared" si="0"/>
        <v>0.86146050166938848</v>
      </c>
      <c r="O5" s="19">
        <f t="shared" si="0"/>
        <v>0</v>
      </c>
      <c r="P5" s="19">
        <f t="shared" si="0"/>
        <v>0</v>
      </c>
    </row>
    <row r="6" spans="1:16" ht="15" customHeight="1" x14ac:dyDescent="0.2">
      <c r="A6" s="13">
        <v>3</v>
      </c>
      <c r="B6" s="14" t="s">
        <v>207</v>
      </c>
      <c r="C6" s="15" t="s">
        <v>17</v>
      </c>
      <c r="D6" s="16">
        <v>10755282</v>
      </c>
      <c r="E6" s="16">
        <v>318919</v>
      </c>
      <c r="F6" s="16">
        <v>352019</v>
      </c>
      <c r="G6" s="16">
        <v>0</v>
      </c>
      <c r="H6" s="16">
        <v>8762822</v>
      </c>
      <c r="I6" s="16">
        <v>0</v>
      </c>
      <c r="J6" s="17">
        <v>20189042</v>
      </c>
      <c r="K6" s="18">
        <f t="shared" si="1"/>
        <v>0.53272869510103549</v>
      </c>
      <c r="L6" s="19">
        <f t="shared" si="1"/>
        <v>1.5796638592361145E-2</v>
      </c>
      <c r="M6" s="19">
        <f t="shared" si="0"/>
        <v>1.7436141843679358E-2</v>
      </c>
      <c r="N6" s="19">
        <f t="shared" si="0"/>
        <v>0</v>
      </c>
      <c r="O6" s="19">
        <f t="shared" si="0"/>
        <v>0.43403852446292401</v>
      </c>
      <c r="P6" s="19">
        <f t="shared" si="0"/>
        <v>0</v>
      </c>
    </row>
    <row r="7" spans="1:16" ht="15" customHeight="1" x14ac:dyDescent="0.2">
      <c r="A7" s="13">
        <v>4</v>
      </c>
      <c r="B7" s="14" t="s">
        <v>207</v>
      </c>
      <c r="C7" s="15" t="s">
        <v>18</v>
      </c>
      <c r="D7" s="16">
        <v>2382463</v>
      </c>
      <c r="E7" s="16">
        <v>110631</v>
      </c>
      <c r="F7" s="16">
        <v>130429</v>
      </c>
      <c r="G7" s="16">
        <v>0</v>
      </c>
      <c r="H7" s="16">
        <v>135000</v>
      </c>
      <c r="I7" s="16">
        <v>0</v>
      </c>
      <c r="J7" s="17">
        <v>2758523</v>
      </c>
      <c r="K7" s="18">
        <f t="shared" si="1"/>
        <v>0.86367342233506839</v>
      </c>
      <c r="L7" s="19">
        <f t="shared" si="1"/>
        <v>4.0105157723897895E-2</v>
      </c>
      <c r="M7" s="19">
        <f t="shared" si="0"/>
        <v>4.7282186880442903E-2</v>
      </c>
      <c r="N7" s="19">
        <f t="shared" si="0"/>
        <v>0</v>
      </c>
      <c r="O7" s="19">
        <f t="shared" si="0"/>
        <v>4.893923306059076E-2</v>
      </c>
      <c r="P7" s="19">
        <f t="shared" si="0"/>
        <v>0</v>
      </c>
    </row>
    <row r="8" spans="1:16" ht="15" customHeight="1" x14ac:dyDescent="0.2">
      <c r="A8" s="20">
        <v>5</v>
      </c>
      <c r="B8" s="21" t="s">
        <v>207</v>
      </c>
      <c r="C8" s="22" t="s">
        <v>19</v>
      </c>
      <c r="D8" s="23">
        <v>6735549</v>
      </c>
      <c r="E8" s="23">
        <v>154028</v>
      </c>
      <c r="F8" s="23">
        <v>313618</v>
      </c>
      <c r="G8" s="23">
        <v>2225190</v>
      </c>
      <c r="H8" s="23">
        <v>188000</v>
      </c>
      <c r="I8" s="23">
        <v>0</v>
      </c>
      <c r="J8" s="24">
        <v>9616385</v>
      </c>
      <c r="K8" s="25">
        <f t="shared" si="1"/>
        <v>0.70042422386374925</v>
      </c>
      <c r="L8" s="26">
        <f t="shared" si="1"/>
        <v>1.6017245565771335E-2</v>
      </c>
      <c r="M8" s="26">
        <f t="shared" si="0"/>
        <v>3.2612878956073413E-2</v>
      </c>
      <c r="N8" s="26">
        <f t="shared" si="0"/>
        <v>0.23139568559287091</v>
      </c>
      <c r="O8" s="26">
        <f t="shared" si="0"/>
        <v>1.9549966021535119E-2</v>
      </c>
      <c r="P8" s="26">
        <f t="shared" si="0"/>
        <v>0</v>
      </c>
    </row>
    <row r="9" spans="1:16" ht="15" customHeight="1" x14ac:dyDescent="0.2">
      <c r="A9" s="6">
        <v>6</v>
      </c>
      <c r="B9" s="7" t="s">
        <v>207</v>
      </c>
      <c r="C9" s="8" t="s">
        <v>20</v>
      </c>
      <c r="D9" s="9">
        <v>516653</v>
      </c>
      <c r="E9" s="9">
        <v>101017</v>
      </c>
      <c r="F9" s="9">
        <v>147286</v>
      </c>
      <c r="G9" s="9">
        <v>0</v>
      </c>
      <c r="H9" s="9">
        <v>0</v>
      </c>
      <c r="I9" s="9">
        <v>0</v>
      </c>
      <c r="J9" s="10">
        <v>764956</v>
      </c>
      <c r="K9" s="11">
        <f t="shared" si="1"/>
        <v>0.67540224535790294</v>
      </c>
      <c r="L9" s="12">
        <f t="shared" si="1"/>
        <v>0.13205596138862888</v>
      </c>
      <c r="M9" s="12">
        <f t="shared" si="0"/>
        <v>0.19254179325346818</v>
      </c>
      <c r="N9" s="12">
        <f t="shared" si="0"/>
        <v>0</v>
      </c>
      <c r="O9" s="12">
        <f t="shared" si="0"/>
        <v>0</v>
      </c>
      <c r="P9" s="12">
        <f t="shared" si="0"/>
        <v>0</v>
      </c>
    </row>
    <row r="10" spans="1:16" ht="15" customHeight="1" x14ac:dyDescent="0.2">
      <c r="A10" s="13">
        <v>7</v>
      </c>
      <c r="B10" s="14" t="s">
        <v>207</v>
      </c>
      <c r="C10" s="15" t="s">
        <v>21</v>
      </c>
      <c r="D10" s="16">
        <v>2719577</v>
      </c>
      <c r="E10" s="16">
        <v>10643</v>
      </c>
      <c r="F10" s="16">
        <v>84599</v>
      </c>
      <c r="G10" s="16">
        <v>0</v>
      </c>
      <c r="H10" s="16">
        <v>0</v>
      </c>
      <c r="I10" s="16">
        <v>0</v>
      </c>
      <c r="J10" s="17">
        <v>2814819</v>
      </c>
      <c r="K10" s="18">
        <f t="shared" si="1"/>
        <v>0.96616407662446502</v>
      </c>
      <c r="L10" s="19">
        <f t="shared" si="1"/>
        <v>3.7810601676342244E-3</v>
      </c>
      <c r="M10" s="19">
        <f t="shared" si="0"/>
        <v>3.0054863207900757E-2</v>
      </c>
      <c r="N10" s="19">
        <f t="shared" si="0"/>
        <v>0</v>
      </c>
      <c r="O10" s="19">
        <f t="shared" si="0"/>
        <v>0</v>
      </c>
      <c r="P10" s="19">
        <f t="shared" si="0"/>
        <v>0</v>
      </c>
    </row>
    <row r="11" spans="1:16" ht="15" customHeight="1" x14ac:dyDescent="0.2">
      <c r="A11" s="13">
        <v>8</v>
      </c>
      <c r="B11" s="14" t="s">
        <v>207</v>
      </c>
      <c r="C11" s="15" t="s">
        <v>22</v>
      </c>
      <c r="D11" s="16">
        <v>800524</v>
      </c>
      <c r="E11" s="16">
        <v>400065</v>
      </c>
      <c r="F11" s="16">
        <v>413434</v>
      </c>
      <c r="G11" s="16">
        <v>93374447</v>
      </c>
      <c r="H11" s="16">
        <v>0</v>
      </c>
      <c r="I11" s="16">
        <v>0</v>
      </c>
      <c r="J11" s="17">
        <v>94988470</v>
      </c>
      <c r="K11" s="18">
        <f t="shared" si="1"/>
        <v>8.4275912644976806E-3</v>
      </c>
      <c r="L11" s="19">
        <f t="shared" si="1"/>
        <v>4.2117216963279856E-3</v>
      </c>
      <c r="M11" s="19">
        <f t="shared" si="0"/>
        <v>4.3524650939213991E-3</v>
      </c>
      <c r="N11" s="19">
        <f t="shared" si="0"/>
        <v>0.98300822194525295</v>
      </c>
      <c r="O11" s="19">
        <f t="shared" si="0"/>
        <v>0</v>
      </c>
      <c r="P11" s="19">
        <f t="shared" si="0"/>
        <v>0</v>
      </c>
    </row>
    <row r="12" spans="1:16" ht="15" customHeight="1" x14ac:dyDescent="0.2">
      <c r="A12" s="13">
        <v>9</v>
      </c>
      <c r="B12" s="14" t="s">
        <v>207</v>
      </c>
      <c r="C12" s="15" t="s">
        <v>23</v>
      </c>
      <c r="D12" s="16">
        <v>14710661</v>
      </c>
      <c r="E12" s="16">
        <v>1011910</v>
      </c>
      <c r="F12" s="16">
        <v>2165904</v>
      </c>
      <c r="G12" s="16">
        <v>874505</v>
      </c>
      <c r="H12" s="16">
        <v>0</v>
      </c>
      <c r="I12" s="16">
        <v>0</v>
      </c>
      <c r="J12" s="17">
        <v>18762980</v>
      </c>
      <c r="K12" s="18">
        <f t="shared" si="1"/>
        <v>0.78402583171756302</v>
      </c>
      <c r="L12" s="19">
        <f t="shared" si="1"/>
        <v>5.3931198562275288E-2</v>
      </c>
      <c r="M12" s="19">
        <f t="shared" si="0"/>
        <v>0.11543496821933404</v>
      </c>
      <c r="N12" s="19">
        <f t="shared" si="0"/>
        <v>4.6608001500827695E-2</v>
      </c>
      <c r="O12" s="19">
        <f t="shared" si="0"/>
        <v>0</v>
      </c>
      <c r="P12" s="19">
        <f t="shared" si="0"/>
        <v>0</v>
      </c>
    </row>
    <row r="13" spans="1:16" ht="15" customHeight="1" x14ac:dyDescent="0.2">
      <c r="A13" s="20">
        <v>10</v>
      </c>
      <c r="B13" s="21" t="s">
        <v>207</v>
      </c>
      <c r="C13" s="22" t="s">
        <v>24</v>
      </c>
      <c r="D13" s="23">
        <v>48611831</v>
      </c>
      <c r="E13" s="23">
        <v>811060</v>
      </c>
      <c r="F13" s="23">
        <v>664803</v>
      </c>
      <c r="G13" s="23">
        <v>0</v>
      </c>
      <c r="H13" s="23">
        <v>4077603</v>
      </c>
      <c r="I13" s="23">
        <v>1553766</v>
      </c>
      <c r="J13" s="24">
        <v>55719063</v>
      </c>
      <c r="K13" s="25">
        <f t="shared" si="1"/>
        <v>0.872445234766421</v>
      </c>
      <c r="L13" s="26">
        <f t="shared" si="1"/>
        <v>1.4556239037975208E-2</v>
      </c>
      <c r="M13" s="26">
        <f t="shared" si="0"/>
        <v>1.1931338472077321E-2</v>
      </c>
      <c r="N13" s="26">
        <f t="shared" si="0"/>
        <v>0</v>
      </c>
      <c r="O13" s="26">
        <f t="shared" si="0"/>
        <v>7.3181471124164454E-2</v>
      </c>
      <c r="P13" s="26">
        <f t="shared" si="0"/>
        <v>2.7885716599362054E-2</v>
      </c>
    </row>
    <row r="14" spans="1:16" ht="15" customHeight="1" x14ac:dyDescent="0.2">
      <c r="A14" s="6">
        <v>11</v>
      </c>
      <c r="B14" s="7" t="s">
        <v>207</v>
      </c>
      <c r="C14" s="8" t="s">
        <v>25</v>
      </c>
      <c r="D14" s="9">
        <v>29275</v>
      </c>
      <c r="E14" s="9">
        <v>90757</v>
      </c>
      <c r="F14" s="9">
        <v>50978</v>
      </c>
      <c r="G14" s="9">
        <v>6749</v>
      </c>
      <c r="H14" s="9">
        <v>0</v>
      </c>
      <c r="I14" s="9">
        <v>0</v>
      </c>
      <c r="J14" s="10">
        <v>177759</v>
      </c>
      <c r="K14" s="11">
        <f t="shared" si="1"/>
        <v>0.16468927030417588</v>
      </c>
      <c r="L14" s="12">
        <f t="shared" si="1"/>
        <v>0.51056205311686043</v>
      </c>
      <c r="M14" s="12">
        <f t="shared" si="0"/>
        <v>0.28678154130029987</v>
      </c>
      <c r="N14" s="12">
        <f t="shared" si="0"/>
        <v>3.7967135278663806E-2</v>
      </c>
      <c r="O14" s="12">
        <f t="shared" si="0"/>
        <v>0</v>
      </c>
      <c r="P14" s="12">
        <f t="shared" si="0"/>
        <v>0</v>
      </c>
    </row>
    <row r="15" spans="1:16" ht="15" customHeight="1" x14ac:dyDescent="0.2">
      <c r="A15" s="13">
        <v>12</v>
      </c>
      <c r="B15" s="14" t="s">
        <v>207</v>
      </c>
      <c r="C15" s="15" t="s">
        <v>26</v>
      </c>
      <c r="D15" s="16">
        <v>19459</v>
      </c>
      <c r="E15" s="16">
        <v>463</v>
      </c>
      <c r="F15" s="16">
        <v>4399</v>
      </c>
      <c r="G15" s="16">
        <v>0</v>
      </c>
      <c r="H15" s="16">
        <v>0</v>
      </c>
      <c r="I15" s="16">
        <v>0</v>
      </c>
      <c r="J15" s="17">
        <v>24321</v>
      </c>
      <c r="K15" s="18">
        <f t="shared" si="1"/>
        <v>0.80009045680687474</v>
      </c>
      <c r="L15" s="19">
        <f t="shared" si="1"/>
        <v>1.9037046174088235E-2</v>
      </c>
      <c r="M15" s="19">
        <f t="shared" si="0"/>
        <v>0.18087249701903704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13</v>
      </c>
      <c r="B16" s="14" t="s">
        <v>207</v>
      </c>
      <c r="C16" s="15" t="s">
        <v>27</v>
      </c>
      <c r="D16" s="16">
        <v>254190</v>
      </c>
      <c r="E16" s="16">
        <v>36048</v>
      </c>
      <c r="F16" s="16">
        <v>153107</v>
      </c>
      <c r="G16" s="16">
        <v>3</v>
      </c>
      <c r="H16" s="16">
        <v>0</v>
      </c>
      <c r="I16" s="16">
        <v>0</v>
      </c>
      <c r="J16" s="17">
        <v>443348</v>
      </c>
      <c r="K16" s="18">
        <f t="shared" si="1"/>
        <v>0.57334193455254112</v>
      </c>
      <c r="L16" s="19">
        <f t="shared" si="1"/>
        <v>8.1308588287304778E-2</v>
      </c>
      <c r="M16" s="19">
        <f t="shared" si="0"/>
        <v>0.34534271046672138</v>
      </c>
      <c r="N16" s="19">
        <f t="shared" si="0"/>
        <v>6.7666934326984674E-6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13">
        <v>14</v>
      </c>
      <c r="B17" s="14" t="s">
        <v>207</v>
      </c>
      <c r="C17" s="15" t="s">
        <v>28</v>
      </c>
      <c r="D17" s="16">
        <v>319017</v>
      </c>
      <c r="E17" s="16">
        <v>38903</v>
      </c>
      <c r="F17" s="16">
        <v>149907</v>
      </c>
      <c r="G17" s="16">
        <v>1454689</v>
      </c>
      <c r="H17" s="16">
        <v>0</v>
      </c>
      <c r="I17" s="16">
        <v>0</v>
      </c>
      <c r="J17" s="17">
        <v>1962516</v>
      </c>
      <c r="K17" s="18">
        <f t="shared" si="1"/>
        <v>0.16255510783096799</v>
      </c>
      <c r="L17" s="19">
        <f t="shared" si="1"/>
        <v>1.9823023098919958E-2</v>
      </c>
      <c r="M17" s="19">
        <f t="shared" si="0"/>
        <v>7.6385109726493955E-2</v>
      </c>
      <c r="N17" s="19">
        <f t="shared" si="0"/>
        <v>0.7412367593436181</v>
      </c>
      <c r="O17" s="19">
        <f t="shared" si="0"/>
        <v>0</v>
      </c>
      <c r="P17" s="19">
        <f t="shared" si="0"/>
        <v>0</v>
      </c>
    </row>
    <row r="18" spans="1:16" ht="15" customHeight="1" x14ac:dyDescent="0.2">
      <c r="A18" s="20">
        <v>15</v>
      </c>
      <c r="B18" s="21" t="s">
        <v>207</v>
      </c>
      <c r="C18" s="22" t="s">
        <v>29</v>
      </c>
      <c r="D18" s="23">
        <v>1326166</v>
      </c>
      <c r="E18" s="23">
        <v>37686</v>
      </c>
      <c r="F18" s="23">
        <v>101297</v>
      </c>
      <c r="G18" s="23">
        <v>6931798</v>
      </c>
      <c r="H18" s="23">
        <v>0</v>
      </c>
      <c r="I18" s="23">
        <v>0</v>
      </c>
      <c r="J18" s="24">
        <v>8396947</v>
      </c>
      <c r="K18" s="25">
        <f t="shared" si="1"/>
        <v>0.15793430636158595</v>
      </c>
      <c r="L18" s="26">
        <f t="shared" si="1"/>
        <v>4.4880597674369031E-3</v>
      </c>
      <c r="M18" s="26">
        <f t="shared" si="0"/>
        <v>1.2063551193070529E-2</v>
      </c>
      <c r="N18" s="26">
        <f t="shared" si="0"/>
        <v>0.8255140826779066</v>
      </c>
      <c r="O18" s="26">
        <f t="shared" si="0"/>
        <v>0</v>
      </c>
      <c r="P18" s="26">
        <f t="shared" si="0"/>
        <v>0</v>
      </c>
    </row>
    <row r="19" spans="1:16" ht="15" customHeight="1" x14ac:dyDescent="0.2">
      <c r="A19" s="6">
        <v>16</v>
      </c>
      <c r="B19" s="7" t="s">
        <v>207</v>
      </c>
      <c r="C19" s="8" t="s">
        <v>30</v>
      </c>
      <c r="D19" s="9">
        <v>9318908</v>
      </c>
      <c r="E19" s="9">
        <v>128297</v>
      </c>
      <c r="F19" s="9">
        <v>155640</v>
      </c>
      <c r="G19" s="9">
        <v>0</v>
      </c>
      <c r="H19" s="9">
        <v>-8452</v>
      </c>
      <c r="I19" s="9">
        <v>0</v>
      </c>
      <c r="J19" s="10">
        <v>9594393</v>
      </c>
      <c r="K19" s="11">
        <f t="shared" si="1"/>
        <v>0.97128687557409832</v>
      </c>
      <c r="L19" s="12">
        <f t="shared" si="1"/>
        <v>1.3372080964371586E-2</v>
      </c>
      <c r="M19" s="12">
        <f t="shared" si="0"/>
        <v>1.6221974647067303E-2</v>
      </c>
      <c r="N19" s="12">
        <f t="shared" si="0"/>
        <v>0</v>
      </c>
      <c r="O19" s="12">
        <f t="shared" si="0"/>
        <v>-8.8093118553721954E-4</v>
      </c>
      <c r="P19" s="12">
        <f t="shared" si="0"/>
        <v>0</v>
      </c>
    </row>
    <row r="20" spans="1:16" ht="15" customHeight="1" x14ac:dyDescent="0.2">
      <c r="A20" s="13">
        <v>17</v>
      </c>
      <c r="B20" s="14" t="s">
        <v>207</v>
      </c>
      <c r="C20" s="15" t="s">
        <v>31</v>
      </c>
      <c r="D20" s="16">
        <v>43952389</v>
      </c>
      <c r="E20" s="16">
        <v>1141959</v>
      </c>
      <c r="F20" s="16">
        <v>2083239</v>
      </c>
      <c r="G20" s="16">
        <v>-50117</v>
      </c>
      <c r="H20" s="16">
        <v>0</v>
      </c>
      <c r="I20" s="16">
        <v>0</v>
      </c>
      <c r="J20" s="17">
        <v>47127470</v>
      </c>
      <c r="K20" s="18">
        <f t="shared" si="1"/>
        <v>0.93262780709424886</v>
      </c>
      <c r="L20" s="19">
        <f t="shared" si="1"/>
        <v>2.423128167075381E-2</v>
      </c>
      <c r="M20" s="19">
        <f t="shared" si="1"/>
        <v>4.4204346212516822E-2</v>
      </c>
      <c r="N20" s="19">
        <f t="shared" si="1"/>
        <v>-1.0634349775194808E-3</v>
      </c>
      <c r="O20" s="19">
        <f t="shared" si="1"/>
        <v>0</v>
      </c>
      <c r="P20" s="19">
        <f t="shared" si="1"/>
        <v>0</v>
      </c>
    </row>
    <row r="21" spans="1:16" ht="15" customHeight="1" x14ac:dyDescent="0.2">
      <c r="A21" s="13">
        <v>18</v>
      </c>
      <c r="B21" s="14" t="s">
        <v>207</v>
      </c>
      <c r="C21" s="15" t="s">
        <v>32</v>
      </c>
      <c r="D21" s="16">
        <v>5322998</v>
      </c>
      <c r="E21" s="16">
        <v>19898</v>
      </c>
      <c r="F21" s="16">
        <v>125243</v>
      </c>
      <c r="G21" s="16">
        <v>0</v>
      </c>
      <c r="H21" s="16">
        <v>0</v>
      </c>
      <c r="I21" s="16">
        <v>0</v>
      </c>
      <c r="J21" s="17">
        <v>5468139</v>
      </c>
      <c r="K21" s="18">
        <f t="shared" si="1"/>
        <v>0.97345696588912611</v>
      </c>
      <c r="L21" s="19">
        <f t="shared" si="1"/>
        <v>3.6388979870482442E-3</v>
      </c>
      <c r="M21" s="19">
        <f t="shared" si="1"/>
        <v>2.2904136123825674E-2</v>
      </c>
      <c r="N21" s="19">
        <f t="shared" si="1"/>
        <v>0</v>
      </c>
      <c r="O21" s="19">
        <f t="shared" si="1"/>
        <v>0</v>
      </c>
      <c r="P21" s="19">
        <f t="shared" si="1"/>
        <v>0</v>
      </c>
    </row>
    <row r="22" spans="1:16" ht="15" customHeight="1" x14ac:dyDescent="0.2">
      <c r="A22" s="13">
        <v>19</v>
      </c>
      <c r="B22" s="14" t="s">
        <v>207</v>
      </c>
      <c r="C22" s="15" t="s">
        <v>33</v>
      </c>
      <c r="D22" s="16">
        <v>246916</v>
      </c>
      <c r="E22" s="16">
        <v>69390</v>
      </c>
      <c r="F22" s="16">
        <v>80868</v>
      </c>
      <c r="G22" s="16">
        <v>1737656</v>
      </c>
      <c r="H22" s="16">
        <v>0</v>
      </c>
      <c r="I22" s="16">
        <v>0</v>
      </c>
      <c r="J22" s="17">
        <v>2134830</v>
      </c>
      <c r="K22" s="18">
        <f t="shared" si="1"/>
        <v>0.1156607317678691</v>
      </c>
      <c r="L22" s="19">
        <f t="shared" si="1"/>
        <v>3.2503759081519375E-2</v>
      </c>
      <c r="M22" s="19">
        <f t="shared" si="1"/>
        <v>3.7880299602310256E-2</v>
      </c>
      <c r="N22" s="19">
        <f t="shared" si="1"/>
        <v>0.81395520954830125</v>
      </c>
      <c r="O22" s="19">
        <f t="shared" si="1"/>
        <v>0</v>
      </c>
      <c r="P22" s="19">
        <f t="shared" si="1"/>
        <v>0</v>
      </c>
    </row>
    <row r="23" spans="1:16" ht="15" customHeight="1" x14ac:dyDescent="0.2">
      <c r="A23" s="20">
        <v>20</v>
      </c>
      <c r="B23" s="21" t="s">
        <v>207</v>
      </c>
      <c r="C23" s="22" t="s">
        <v>34</v>
      </c>
      <c r="D23" s="23">
        <v>1524176</v>
      </c>
      <c r="E23" s="23">
        <v>104322</v>
      </c>
      <c r="F23" s="23">
        <v>215655</v>
      </c>
      <c r="G23" s="23">
        <v>0</v>
      </c>
      <c r="H23" s="23">
        <v>0</v>
      </c>
      <c r="I23" s="23">
        <v>0</v>
      </c>
      <c r="J23" s="24">
        <v>1844153</v>
      </c>
      <c r="K23" s="25">
        <f t="shared" si="1"/>
        <v>0.82649107747567585</v>
      </c>
      <c r="L23" s="26">
        <f t="shared" si="1"/>
        <v>5.6569059074816463E-2</v>
      </c>
      <c r="M23" s="26">
        <f t="shared" si="1"/>
        <v>0.11693986344950771</v>
      </c>
      <c r="N23" s="26">
        <f t="shared" si="1"/>
        <v>0</v>
      </c>
      <c r="O23" s="26">
        <f t="shared" si="1"/>
        <v>0</v>
      </c>
      <c r="P23" s="26">
        <f t="shared" si="1"/>
        <v>0</v>
      </c>
    </row>
    <row r="24" spans="1:16" ht="15" customHeight="1" x14ac:dyDescent="0.2">
      <c r="A24" s="6">
        <v>21</v>
      </c>
      <c r="B24" s="7" t="s">
        <v>207</v>
      </c>
      <c r="C24" s="8" t="s">
        <v>35</v>
      </c>
      <c r="D24" s="9">
        <v>44829</v>
      </c>
      <c r="E24" s="9">
        <v>79829</v>
      </c>
      <c r="F24" s="9">
        <v>220104</v>
      </c>
      <c r="G24" s="9">
        <v>0</v>
      </c>
      <c r="H24" s="9">
        <v>0</v>
      </c>
      <c r="I24" s="9">
        <v>2321378</v>
      </c>
      <c r="J24" s="10">
        <v>2666140</v>
      </c>
      <c r="K24" s="11">
        <f t="shared" si="1"/>
        <v>1.6814195803671224E-2</v>
      </c>
      <c r="L24" s="12">
        <f t="shared" si="1"/>
        <v>2.9941788503229389E-2</v>
      </c>
      <c r="M24" s="12">
        <f t="shared" si="1"/>
        <v>8.2555304672672858E-2</v>
      </c>
      <c r="N24" s="12">
        <f t="shared" si="1"/>
        <v>0</v>
      </c>
      <c r="O24" s="12">
        <f t="shared" si="1"/>
        <v>0</v>
      </c>
      <c r="P24" s="12">
        <f t="shared" si="1"/>
        <v>0.87068871102042655</v>
      </c>
    </row>
    <row r="25" spans="1:16" ht="15" customHeight="1" x14ac:dyDescent="0.2">
      <c r="A25" s="13">
        <v>22</v>
      </c>
      <c r="B25" s="14" t="s">
        <v>207</v>
      </c>
      <c r="C25" s="15" t="s">
        <v>36</v>
      </c>
      <c r="D25" s="16">
        <v>2826491</v>
      </c>
      <c r="E25" s="16">
        <v>61732</v>
      </c>
      <c r="F25" s="16">
        <v>102479</v>
      </c>
      <c r="G25" s="16">
        <v>2253</v>
      </c>
      <c r="H25" s="16">
        <v>400</v>
      </c>
      <c r="I25" s="16">
        <v>0</v>
      </c>
      <c r="J25" s="17">
        <v>2993355</v>
      </c>
      <c r="K25" s="18">
        <f t="shared" si="1"/>
        <v>0.94425519191676233</v>
      </c>
      <c r="L25" s="19">
        <f t="shared" si="1"/>
        <v>2.0623013307810134E-2</v>
      </c>
      <c r="M25" s="19">
        <f t="shared" si="1"/>
        <v>3.4235498295390958E-2</v>
      </c>
      <c r="N25" s="19">
        <f t="shared" si="1"/>
        <v>7.52667157754426E-4</v>
      </c>
      <c r="O25" s="19">
        <f t="shared" si="1"/>
        <v>1.3362932228218837E-4</v>
      </c>
      <c r="P25" s="19">
        <f t="shared" si="1"/>
        <v>0</v>
      </c>
    </row>
    <row r="26" spans="1:16" ht="15" customHeight="1" x14ac:dyDescent="0.2">
      <c r="A26" s="13">
        <v>23</v>
      </c>
      <c r="B26" s="14" t="s">
        <v>207</v>
      </c>
      <c r="C26" s="15" t="s">
        <v>37</v>
      </c>
      <c r="D26" s="16">
        <v>407082</v>
      </c>
      <c r="E26" s="16">
        <v>139028</v>
      </c>
      <c r="F26" s="16">
        <v>276132</v>
      </c>
      <c r="G26" s="16">
        <v>0</v>
      </c>
      <c r="H26" s="16">
        <v>0</v>
      </c>
      <c r="I26" s="16">
        <v>0</v>
      </c>
      <c r="J26" s="17">
        <v>822242</v>
      </c>
      <c r="K26" s="18">
        <f t="shared" si="1"/>
        <v>0.49508782086052527</v>
      </c>
      <c r="L26" s="19">
        <f t="shared" si="1"/>
        <v>0.16908404095144738</v>
      </c>
      <c r="M26" s="19">
        <f t="shared" si="1"/>
        <v>0.33582813818802737</v>
      </c>
      <c r="N26" s="19">
        <f t="shared" si="1"/>
        <v>0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13">
        <v>24</v>
      </c>
      <c r="B27" s="14" t="s">
        <v>207</v>
      </c>
      <c r="C27" s="15" t="s">
        <v>38</v>
      </c>
      <c r="D27" s="16">
        <v>10363302</v>
      </c>
      <c r="E27" s="16">
        <v>106657</v>
      </c>
      <c r="F27" s="16">
        <v>200854</v>
      </c>
      <c r="G27" s="16">
        <v>713500</v>
      </c>
      <c r="H27" s="16">
        <v>0</v>
      </c>
      <c r="I27" s="16">
        <v>0</v>
      </c>
      <c r="J27" s="17">
        <v>11384313</v>
      </c>
      <c r="K27" s="18">
        <f t="shared" si="1"/>
        <v>0.91031421922429578</v>
      </c>
      <c r="L27" s="19">
        <f t="shared" si="1"/>
        <v>9.368769112374194E-3</v>
      </c>
      <c r="M27" s="19">
        <f t="shared" si="1"/>
        <v>1.764304969478615E-2</v>
      </c>
      <c r="N27" s="19">
        <f t="shared" si="1"/>
        <v>6.2673961968543912E-2</v>
      </c>
      <c r="O27" s="19">
        <f t="shared" si="1"/>
        <v>0</v>
      </c>
      <c r="P27" s="19">
        <f t="shared" si="1"/>
        <v>0</v>
      </c>
    </row>
    <row r="28" spans="1:16" ht="15" customHeight="1" x14ac:dyDescent="0.2">
      <c r="A28" s="20">
        <v>25</v>
      </c>
      <c r="B28" s="21" t="s">
        <v>207</v>
      </c>
      <c r="C28" s="22" t="s">
        <v>39</v>
      </c>
      <c r="D28" s="23">
        <v>2018533</v>
      </c>
      <c r="E28" s="23">
        <v>31688</v>
      </c>
      <c r="F28" s="23">
        <v>82987</v>
      </c>
      <c r="G28" s="23">
        <v>0</v>
      </c>
      <c r="H28" s="23">
        <v>0</v>
      </c>
      <c r="I28" s="23">
        <v>0</v>
      </c>
      <c r="J28" s="24">
        <v>2133208</v>
      </c>
      <c r="K28" s="25">
        <f t="shared" si="1"/>
        <v>0.94624293552246197</v>
      </c>
      <c r="L28" s="26">
        <f t="shared" si="1"/>
        <v>1.4854622709084159E-2</v>
      </c>
      <c r="M28" s="26">
        <f t="shared" si="1"/>
        <v>3.8902441768453894E-2</v>
      </c>
      <c r="N28" s="26">
        <f t="shared" si="1"/>
        <v>0</v>
      </c>
      <c r="O28" s="26">
        <f t="shared" si="1"/>
        <v>0</v>
      </c>
      <c r="P28" s="26">
        <f t="shared" si="1"/>
        <v>0</v>
      </c>
    </row>
    <row r="29" spans="1:16" ht="15" customHeight="1" x14ac:dyDescent="0.2">
      <c r="A29" s="6">
        <v>26</v>
      </c>
      <c r="B29" s="7" t="s">
        <v>208</v>
      </c>
      <c r="C29" s="8" t="s">
        <v>40</v>
      </c>
      <c r="D29" s="9">
        <v>13145954</v>
      </c>
      <c r="E29" s="9">
        <v>3889895</v>
      </c>
      <c r="F29" s="9">
        <v>5304473</v>
      </c>
      <c r="G29" s="9">
        <v>1440198</v>
      </c>
      <c r="H29" s="9">
        <v>0</v>
      </c>
      <c r="I29" s="9">
        <v>0</v>
      </c>
      <c r="J29" s="10">
        <v>23780520</v>
      </c>
      <c r="K29" s="11">
        <f t="shared" si="1"/>
        <v>0.55280347107632632</v>
      </c>
      <c r="L29" s="12">
        <f t="shared" si="1"/>
        <v>0.1635748503396898</v>
      </c>
      <c r="M29" s="12">
        <f t="shared" si="1"/>
        <v>0.22305958826804459</v>
      </c>
      <c r="N29" s="12">
        <f t="shared" si="1"/>
        <v>6.0562090315939267E-2</v>
      </c>
      <c r="O29" s="12">
        <f t="shared" si="1"/>
        <v>0</v>
      </c>
      <c r="P29" s="12">
        <f t="shared" si="1"/>
        <v>0</v>
      </c>
    </row>
    <row r="30" spans="1:16" ht="15" customHeight="1" x14ac:dyDescent="0.2">
      <c r="A30" s="13">
        <v>27</v>
      </c>
      <c r="B30" s="14" t="s">
        <v>207</v>
      </c>
      <c r="C30" s="15" t="s">
        <v>41</v>
      </c>
      <c r="D30" s="16">
        <v>72009</v>
      </c>
      <c r="E30" s="16">
        <v>159958</v>
      </c>
      <c r="F30" s="16">
        <v>164394</v>
      </c>
      <c r="G30" s="16">
        <v>0</v>
      </c>
      <c r="H30" s="16">
        <v>0</v>
      </c>
      <c r="I30" s="16">
        <v>0</v>
      </c>
      <c r="J30" s="17">
        <v>396361</v>
      </c>
      <c r="K30" s="18">
        <f t="shared" si="1"/>
        <v>0.18167529095950408</v>
      </c>
      <c r="L30" s="19">
        <f t="shared" si="1"/>
        <v>0.40356644574012074</v>
      </c>
      <c r="M30" s="19">
        <f t="shared" si="1"/>
        <v>0.41475826330037519</v>
      </c>
      <c r="N30" s="19">
        <f t="shared" si="1"/>
        <v>0</v>
      </c>
      <c r="O30" s="19">
        <f t="shared" si="1"/>
        <v>0</v>
      </c>
      <c r="P30" s="19">
        <f t="shared" si="1"/>
        <v>0</v>
      </c>
    </row>
    <row r="31" spans="1:16" ht="15" customHeight="1" x14ac:dyDescent="0.2">
      <c r="A31" s="13">
        <v>28</v>
      </c>
      <c r="B31" s="14" t="s">
        <v>207</v>
      </c>
      <c r="C31" s="15" t="s">
        <v>42</v>
      </c>
      <c r="D31" s="16">
        <v>58146659</v>
      </c>
      <c r="E31" s="16">
        <v>675317</v>
      </c>
      <c r="F31" s="16">
        <v>736227</v>
      </c>
      <c r="G31" s="16">
        <v>538826</v>
      </c>
      <c r="H31" s="16">
        <v>3096363</v>
      </c>
      <c r="I31" s="16">
        <v>4142612</v>
      </c>
      <c r="J31" s="17">
        <v>67336004</v>
      </c>
      <c r="K31" s="18">
        <f t="shared" si="1"/>
        <v>0.86352999206783931</v>
      </c>
      <c r="L31" s="19">
        <f t="shared" si="1"/>
        <v>1.0029062609655304E-2</v>
      </c>
      <c r="M31" s="19">
        <f t="shared" si="1"/>
        <v>1.0933630691836125E-2</v>
      </c>
      <c r="N31" s="19">
        <f t="shared" si="1"/>
        <v>8.0020489484347781E-3</v>
      </c>
      <c r="O31" s="19">
        <f t="shared" si="1"/>
        <v>4.5983765237984718E-2</v>
      </c>
      <c r="P31" s="19">
        <f t="shared" si="1"/>
        <v>6.1521500444249706E-2</v>
      </c>
    </row>
    <row r="32" spans="1:16" ht="15" customHeight="1" x14ac:dyDescent="0.2">
      <c r="A32" s="13">
        <v>29</v>
      </c>
      <c r="B32" s="14" t="s">
        <v>207</v>
      </c>
      <c r="C32" s="15" t="s">
        <v>43</v>
      </c>
      <c r="D32" s="16">
        <v>6088799</v>
      </c>
      <c r="E32" s="16">
        <v>283701</v>
      </c>
      <c r="F32" s="16">
        <v>434800</v>
      </c>
      <c r="G32" s="16">
        <v>24558864</v>
      </c>
      <c r="H32" s="16">
        <v>0</v>
      </c>
      <c r="I32" s="16">
        <v>0</v>
      </c>
      <c r="J32" s="17">
        <v>31366164</v>
      </c>
      <c r="K32" s="18">
        <f t="shared" si="1"/>
        <v>0.1941199759077967</v>
      </c>
      <c r="L32" s="19">
        <f t="shared" si="1"/>
        <v>9.0448101973833964E-3</v>
      </c>
      <c r="M32" s="19">
        <f t="shared" si="1"/>
        <v>1.3862071243394634E-2</v>
      </c>
      <c r="N32" s="19">
        <f t="shared" si="1"/>
        <v>0.78297314265142526</v>
      </c>
      <c r="O32" s="19">
        <f t="shared" si="1"/>
        <v>0</v>
      </c>
      <c r="P32" s="19">
        <f t="shared" si="1"/>
        <v>0</v>
      </c>
    </row>
    <row r="33" spans="1:16" ht="15" customHeight="1" x14ac:dyDescent="0.2">
      <c r="A33" s="20">
        <v>30</v>
      </c>
      <c r="B33" s="21" t="s">
        <v>207</v>
      </c>
      <c r="C33" s="22" t="s">
        <v>44</v>
      </c>
      <c r="D33" s="23">
        <v>1208524</v>
      </c>
      <c r="E33" s="23">
        <v>58038</v>
      </c>
      <c r="F33" s="23">
        <v>105979</v>
      </c>
      <c r="G33" s="23">
        <v>223</v>
      </c>
      <c r="H33" s="23">
        <v>0</v>
      </c>
      <c r="I33" s="23">
        <v>61455</v>
      </c>
      <c r="J33" s="24">
        <v>1434219</v>
      </c>
      <c r="K33" s="25">
        <f t="shared" si="1"/>
        <v>0.84263560864833054</v>
      </c>
      <c r="L33" s="26">
        <f t="shared" si="1"/>
        <v>4.046662329811556E-2</v>
      </c>
      <c r="M33" s="26">
        <f t="shared" si="1"/>
        <v>7.3893178099021142E-2</v>
      </c>
      <c r="N33" s="26">
        <f t="shared" si="1"/>
        <v>1.5548531988489903E-4</v>
      </c>
      <c r="O33" s="26">
        <f t="shared" si="1"/>
        <v>0</v>
      </c>
      <c r="P33" s="26">
        <f t="shared" si="1"/>
        <v>4.2849104634647847E-2</v>
      </c>
    </row>
    <row r="34" spans="1:16" ht="15" customHeight="1" x14ac:dyDescent="0.2">
      <c r="A34" s="6">
        <v>31</v>
      </c>
      <c r="B34" s="7" t="s">
        <v>207</v>
      </c>
      <c r="C34" s="8" t="s">
        <v>45</v>
      </c>
      <c r="D34" s="9">
        <v>6036559</v>
      </c>
      <c r="E34" s="9">
        <v>107109</v>
      </c>
      <c r="F34" s="9">
        <v>149086</v>
      </c>
      <c r="G34" s="9">
        <v>705594</v>
      </c>
      <c r="H34" s="9">
        <v>0</v>
      </c>
      <c r="I34" s="9">
        <v>370000</v>
      </c>
      <c r="J34" s="10">
        <v>7368348</v>
      </c>
      <c r="K34" s="11">
        <f t="shared" si="1"/>
        <v>0.81925541518940204</v>
      </c>
      <c r="L34" s="12">
        <f t="shared" si="1"/>
        <v>1.4536365546252702E-2</v>
      </c>
      <c r="M34" s="12">
        <f t="shared" si="1"/>
        <v>2.0233300598723077E-2</v>
      </c>
      <c r="N34" s="12">
        <f t="shared" si="1"/>
        <v>9.5760135107625211E-2</v>
      </c>
      <c r="O34" s="12">
        <f t="shared" si="1"/>
        <v>0</v>
      </c>
      <c r="P34" s="12">
        <f t="shared" si="1"/>
        <v>5.0214783557996988E-2</v>
      </c>
    </row>
    <row r="35" spans="1:16" ht="15" customHeight="1" x14ac:dyDescent="0.2">
      <c r="A35" s="13">
        <v>32</v>
      </c>
      <c r="B35" s="14" t="s">
        <v>207</v>
      </c>
      <c r="C35" s="15" t="s">
        <v>46</v>
      </c>
      <c r="D35" s="16">
        <v>15957414</v>
      </c>
      <c r="E35" s="16">
        <v>404680</v>
      </c>
      <c r="F35" s="16">
        <v>376799</v>
      </c>
      <c r="G35" s="16">
        <v>0</v>
      </c>
      <c r="H35" s="16">
        <v>0</v>
      </c>
      <c r="I35" s="16">
        <v>0</v>
      </c>
      <c r="J35" s="17">
        <v>16738893</v>
      </c>
      <c r="K35" s="18">
        <f t="shared" si="1"/>
        <v>0.95331357933884875</v>
      </c>
      <c r="L35" s="19">
        <f t="shared" si="1"/>
        <v>2.4176031234562526E-2</v>
      </c>
      <c r="M35" s="19">
        <f t="shared" si="1"/>
        <v>2.2510389426588725E-2</v>
      </c>
      <c r="N35" s="19">
        <f t="shared" si="1"/>
        <v>0</v>
      </c>
      <c r="O35" s="19">
        <f t="shared" si="1"/>
        <v>0</v>
      </c>
      <c r="P35" s="19">
        <f t="shared" si="1"/>
        <v>0</v>
      </c>
    </row>
    <row r="36" spans="1:16" ht="15" customHeight="1" x14ac:dyDescent="0.2">
      <c r="A36" s="13">
        <v>33</v>
      </c>
      <c r="B36" s="14" t="s">
        <v>207</v>
      </c>
      <c r="C36" s="15" t="s">
        <v>47</v>
      </c>
      <c r="D36" s="16">
        <v>1507567</v>
      </c>
      <c r="E36" s="16">
        <v>66719</v>
      </c>
      <c r="F36" s="16">
        <v>189859</v>
      </c>
      <c r="G36" s="16">
        <v>0</v>
      </c>
      <c r="H36" s="16">
        <v>0</v>
      </c>
      <c r="I36" s="16">
        <v>0</v>
      </c>
      <c r="J36" s="17">
        <v>1764145</v>
      </c>
      <c r="K36" s="18">
        <f t="shared" si="1"/>
        <v>0.85455957418466166</v>
      </c>
      <c r="L36" s="19">
        <f t="shared" si="1"/>
        <v>3.7819453616341057E-2</v>
      </c>
      <c r="M36" s="19">
        <f t="shared" si="1"/>
        <v>0.10762097219899724</v>
      </c>
      <c r="N36" s="19">
        <f t="shared" si="1"/>
        <v>0</v>
      </c>
      <c r="O36" s="19">
        <f t="shared" si="1"/>
        <v>0</v>
      </c>
      <c r="P36" s="19">
        <f t="shared" si="1"/>
        <v>0</v>
      </c>
    </row>
    <row r="37" spans="1:16" ht="15" customHeight="1" x14ac:dyDescent="0.2">
      <c r="A37" s="13">
        <v>34</v>
      </c>
      <c r="B37" s="14" t="s">
        <v>207</v>
      </c>
      <c r="C37" s="15" t="s">
        <v>48</v>
      </c>
      <c r="D37" s="16">
        <v>182723</v>
      </c>
      <c r="E37" s="16">
        <v>110491</v>
      </c>
      <c r="F37" s="16">
        <v>479771</v>
      </c>
      <c r="G37" s="16">
        <v>0</v>
      </c>
      <c r="H37" s="16">
        <v>1500</v>
      </c>
      <c r="I37" s="16">
        <v>0</v>
      </c>
      <c r="J37" s="17">
        <v>774485</v>
      </c>
      <c r="K37" s="18">
        <f t="shared" si="1"/>
        <v>0.23592839112442462</v>
      </c>
      <c r="L37" s="19">
        <f t="shared" si="1"/>
        <v>0.14266383467723714</v>
      </c>
      <c r="M37" s="19">
        <f t="shared" si="1"/>
        <v>0.61947100331187821</v>
      </c>
      <c r="N37" s="19">
        <f t="shared" si="1"/>
        <v>0</v>
      </c>
      <c r="O37" s="19">
        <f t="shared" si="1"/>
        <v>1.9367708864600347E-3</v>
      </c>
      <c r="P37" s="19">
        <f t="shared" si="1"/>
        <v>0</v>
      </c>
    </row>
    <row r="38" spans="1:16" ht="15" customHeight="1" x14ac:dyDescent="0.2">
      <c r="A38" s="20">
        <v>35</v>
      </c>
      <c r="B38" s="21" t="s">
        <v>207</v>
      </c>
      <c r="C38" s="22" t="s">
        <v>49</v>
      </c>
      <c r="D38" s="23">
        <v>261316</v>
      </c>
      <c r="E38" s="23">
        <v>144198</v>
      </c>
      <c r="F38" s="23">
        <v>2781011</v>
      </c>
      <c r="G38" s="23">
        <v>646351</v>
      </c>
      <c r="H38" s="23">
        <v>0</v>
      </c>
      <c r="I38" s="23">
        <v>0</v>
      </c>
      <c r="J38" s="24">
        <v>3832876</v>
      </c>
      <c r="K38" s="25">
        <f t="shared" si="1"/>
        <v>6.8177525179525772E-2</v>
      </c>
      <c r="L38" s="26">
        <f t="shared" si="1"/>
        <v>3.7621357956792757E-2</v>
      </c>
      <c r="M38" s="26">
        <f t="shared" si="1"/>
        <v>0.72556769381529695</v>
      </c>
      <c r="N38" s="26">
        <f t="shared" si="1"/>
        <v>0.16863342304838455</v>
      </c>
      <c r="O38" s="26">
        <f t="shared" si="1"/>
        <v>0</v>
      </c>
      <c r="P38" s="26">
        <f t="shared" si="1"/>
        <v>0</v>
      </c>
    </row>
    <row r="39" spans="1:16" ht="15" customHeight="1" x14ac:dyDescent="0.2">
      <c r="A39" s="6">
        <v>36</v>
      </c>
      <c r="B39" s="7" t="s">
        <v>207</v>
      </c>
      <c r="C39" s="8" t="s">
        <v>50</v>
      </c>
      <c r="D39" s="9">
        <v>250752974</v>
      </c>
      <c r="E39" s="9">
        <v>359023</v>
      </c>
      <c r="F39" s="9">
        <v>752161</v>
      </c>
      <c r="G39" s="9">
        <v>0</v>
      </c>
      <c r="H39" s="9">
        <v>420409</v>
      </c>
      <c r="I39" s="9">
        <v>3430181</v>
      </c>
      <c r="J39" s="10">
        <v>255714748</v>
      </c>
      <c r="K39" s="11">
        <f t="shared" si="1"/>
        <v>0.98059644960328995</v>
      </c>
      <c r="L39" s="12">
        <f t="shared" si="1"/>
        <v>1.403998020481791E-3</v>
      </c>
      <c r="M39" s="12">
        <f t="shared" si="1"/>
        <v>2.9414064143066165E-3</v>
      </c>
      <c r="N39" s="12">
        <f t="shared" si="1"/>
        <v>0</v>
      </c>
      <c r="O39" s="12">
        <f t="shared" si="1"/>
        <v>1.6440545697426884E-3</v>
      </c>
      <c r="P39" s="12">
        <f t="shared" si="1"/>
        <v>1.3414091392178914E-2</v>
      </c>
    </row>
    <row r="40" spans="1:16" ht="15" customHeight="1" x14ac:dyDescent="0.2">
      <c r="A40" s="13">
        <v>37</v>
      </c>
      <c r="B40" s="14" t="s">
        <v>207</v>
      </c>
      <c r="C40" s="15" t="s">
        <v>51</v>
      </c>
      <c r="D40" s="16">
        <v>2408310</v>
      </c>
      <c r="E40" s="16">
        <v>323481</v>
      </c>
      <c r="F40" s="16">
        <v>437187</v>
      </c>
      <c r="G40" s="16">
        <v>484452</v>
      </c>
      <c r="H40" s="16">
        <v>7210424</v>
      </c>
      <c r="I40" s="16">
        <v>0</v>
      </c>
      <c r="J40" s="17">
        <v>10863854</v>
      </c>
      <c r="K40" s="18">
        <f t="shared" si="1"/>
        <v>0.22168099829029367</v>
      </c>
      <c r="L40" s="19">
        <f t="shared" si="1"/>
        <v>2.9775897209222437E-2</v>
      </c>
      <c r="M40" s="19">
        <f t="shared" si="1"/>
        <v>4.0242348617718908E-2</v>
      </c>
      <c r="N40" s="19">
        <f t="shared" si="1"/>
        <v>4.459301459684565E-2</v>
      </c>
      <c r="O40" s="19">
        <f t="shared" si="1"/>
        <v>0.66370774128591936</v>
      </c>
      <c r="P40" s="19">
        <f t="shared" si="1"/>
        <v>0</v>
      </c>
    </row>
    <row r="41" spans="1:16" ht="15" customHeight="1" x14ac:dyDescent="0.2">
      <c r="A41" s="13">
        <v>38</v>
      </c>
      <c r="B41" s="14" t="s">
        <v>207</v>
      </c>
      <c r="C41" s="15" t="s">
        <v>52</v>
      </c>
      <c r="D41" s="16">
        <v>642228</v>
      </c>
      <c r="E41" s="16">
        <v>74092</v>
      </c>
      <c r="F41" s="16">
        <v>85721</v>
      </c>
      <c r="G41" s="16">
        <v>0</v>
      </c>
      <c r="H41" s="16">
        <v>428048</v>
      </c>
      <c r="I41" s="16">
        <v>0</v>
      </c>
      <c r="J41" s="17">
        <v>1230089</v>
      </c>
      <c r="K41" s="18">
        <f t="shared" si="1"/>
        <v>0.52209880748466164</v>
      </c>
      <c r="L41" s="19">
        <f t="shared" si="1"/>
        <v>6.0233040048321709E-2</v>
      </c>
      <c r="M41" s="19">
        <f t="shared" si="1"/>
        <v>6.9686827538495186E-2</v>
      </c>
      <c r="N41" s="19">
        <f t="shared" si="1"/>
        <v>0</v>
      </c>
      <c r="O41" s="19">
        <f t="shared" si="1"/>
        <v>0.34798132492852141</v>
      </c>
      <c r="P41" s="19">
        <f t="shared" si="1"/>
        <v>0</v>
      </c>
    </row>
    <row r="42" spans="1:16" ht="15" customHeight="1" x14ac:dyDescent="0.2">
      <c r="A42" s="13">
        <v>39</v>
      </c>
      <c r="B42" s="14" t="s">
        <v>207</v>
      </c>
      <c r="C42" s="15" t="s">
        <v>53</v>
      </c>
      <c r="D42" s="16">
        <v>425210</v>
      </c>
      <c r="E42" s="16">
        <v>101388</v>
      </c>
      <c r="F42" s="16">
        <v>53366</v>
      </c>
      <c r="G42" s="16">
        <v>0</v>
      </c>
      <c r="H42" s="16">
        <v>0</v>
      </c>
      <c r="I42" s="16">
        <v>0</v>
      </c>
      <c r="J42" s="17">
        <v>579964</v>
      </c>
      <c r="K42" s="18">
        <f t="shared" si="1"/>
        <v>0.73316619652254278</v>
      </c>
      <c r="L42" s="19">
        <f t="shared" si="1"/>
        <v>0.17481774730845362</v>
      </c>
      <c r="M42" s="19">
        <f t="shared" si="1"/>
        <v>9.2016056169003588E-2</v>
      </c>
      <c r="N42" s="19">
        <f t="shared" si="1"/>
        <v>0</v>
      </c>
      <c r="O42" s="19">
        <f t="shared" si="1"/>
        <v>0</v>
      </c>
      <c r="P42" s="19">
        <f t="shared" si="1"/>
        <v>0</v>
      </c>
    </row>
    <row r="43" spans="1:16" ht="15" customHeight="1" x14ac:dyDescent="0.2">
      <c r="A43" s="20">
        <v>40</v>
      </c>
      <c r="B43" s="21" t="s">
        <v>207</v>
      </c>
      <c r="C43" s="22" t="s">
        <v>54</v>
      </c>
      <c r="D43" s="23">
        <v>15118555</v>
      </c>
      <c r="E43" s="23">
        <v>547793</v>
      </c>
      <c r="F43" s="23">
        <v>751793</v>
      </c>
      <c r="G43" s="23">
        <v>39024308</v>
      </c>
      <c r="H43" s="23">
        <v>18</v>
      </c>
      <c r="I43" s="23">
        <v>0</v>
      </c>
      <c r="J43" s="24">
        <v>55442467</v>
      </c>
      <c r="K43" s="25">
        <f t="shared" si="1"/>
        <v>0.27268907424339539</v>
      </c>
      <c r="L43" s="26">
        <f t="shared" si="1"/>
        <v>9.8803864553862648E-3</v>
      </c>
      <c r="M43" s="26">
        <f t="shared" si="1"/>
        <v>1.3559876403046784E-2</v>
      </c>
      <c r="N43" s="26">
        <f t="shared" si="1"/>
        <v>0.70387033823729384</v>
      </c>
      <c r="O43" s="26">
        <f t="shared" si="1"/>
        <v>3.2466087773475159E-7</v>
      </c>
      <c r="P43" s="26">
        <f t="shared" si="1"/>
        <v>0</v>
      </c>
    </row>
    <row r="44" spans="1:16" ht="15" customHeight="1" x14ac:dyDescent="0.2">
      <c r="A44" s="6">
        <v>41</v>
      </c>
      <c r="B44" s="7" t="s">
        <v>207</v>
      </c>
      <c r="C44" s="8" t="s">
        <v>55</v>
      </c>
      <c r="D44" s="9">
        <v>1010384</v>
      </c>
      <c r="E44" s="9">
        <v>27703</v>
      </c>
      <c r="F44" s="9">
        <v>47948</v>
      </c>
      <c r="G44" s="9">
        <v>1504780</v>
      </c>
      <c r="H44" s="9">
        <v>0</v>
      </c>
      <c r="I44" s="9">
        <v>0</v>
      </c>
      <c r="J44" s="10">
        <v>2590815</v>
      </c>
      <c r="K44" s="11">
        <f t="shared" si="1"/>
        <v>0.38998693461323947</v>
      </c>
      <c r="L44" s="12">
        <f t="shared" si="1"/>
        <v>1.0692774281451975E-2</v>
      </c>
      <c r="M44" s="12">
        <f t="shared" si="1"/>
        <v>1.8506917707362354E-2</v>
      </c>
      <c r="N44" s="12">
        <f t="shared" si="1"/>
        <v>0.58081337339794625</v>
      </c>
      <c r="O44" s="12">
        <f t="shared" si="1"/>
        <v>0</v>
      </c>
      <c r="P44" s="12">
        <f t="shared" si="1"/>
        <v>0</v>
      </c>
    </row>
    <row r="45" spans="1:16" ht="15" customHeight="1" x14ac:dyDescent="0.2">
      <c r="A45" s="13">
        <v>42</v>
      </c>
      <c r="B45" s="14" t="s">
        <v>207</v>
      </c>
      <c r="C45" s="15" t="s">
        <v>56</v>
      </c>
      <c r="D45" s="16">
        <v>343891</v>
      </c>
      <c r="E45" s="16">
        <v>98520</v>
      </c>
      <c r="F45" s="16">
        <v>204298</v>
      </c>
      <c r="G45" s="16">
        <v>0</v>
      </c>
      <c r="H45" s="16">
        <v>1025</v>
      </c>
      <c r="I45" s="16">
        <v>0</v>
      </c>
      <c r="J45" s="17">
        <v>647734</v>
      </c>
      <c r="K45" s="18">
        <f t="shared" si="1"/>
        <v>0.53091392454309949</v>
      </c>
      <c r="L45" s="19">
        <f t="shared" si="1"/>
        <v>0.15209947293178991</v>
      </c>
      <c r="M45" s="19">
        <f t="shared" si="1"/>
        <v>0.31540416281992301</v>
      </c>
      <c r="N45" s="19">
        <f t="shared" si="1"/>
        <v>0</v>
      </c>
      <c r="O45" s="19">
        <f t="shared" si="1"/>
        <v>1.5824397051876233E-3</v>
      </c>
      <c r="P45" s="19">
        <f t="shared" si="1"/>
        <v>0</v>
      </c>
    </row>
    <row r="46" spans="1:16" ht="15" customHeight="1" x14ac:dyDescent="0.2">
      <c r="A46" s="13">
        <v>43</v>
      </c>
      <c r="B46" s="14" t="s">
        <v>207</v>
      </c>
      <c r="C46" s="15" t="s">
        <v>57</v>
      </c>
      <c r="D46" s="16">
        <v>8231494</v>
      </c>
      <c r="E46" s="16">
        <v>303297</v>
      </c>
      <c r="F46" s="16">
        <v>150522</v>
      </c>
      <c r="G46" s="16">
        <v>1228517</v>
      </c>
      <c r="H46" s="16">
        <v>236741</v>
      </c>
      <c r="I46" s="16">
        <v>0</v>
      </c>
      <c r="J46" s="17">
        <v>10150571</v>
      </c>
      <c r="K46" s="18">
        <f t="shared" si="1"/>
        <v>0.81093901022907977</v>
      </c>
      <c r="L46" s="19">
        <f t="shared" si="1"/>
        <v>2.9879796909947232E-2</v>
      </c>
      <c r="M46" s="19">
        <f t="shared" si="1"/>
        <v>1.4828919476549645E-2</v>
      </c>
      <c r="N46" s="19">
        <f t="shared" si="1"/>
        <v>0.12102934898933272</v>
      </c>
      <c r="O46" s="19">
        <f t="shared" si="1"/>
        <v>2.3322924395090681E-2</v>
      </c>
      <c r="P46" s="19">
        <f t="shared" si="1"/>
        <v>0</v>
      </c>
    </row>
    <row r="47" spans="1:16" ht="15" customHeight="1" x14ac:dyDescent="0.2">
      <c r="A47" s="13">
        <v>44</v>
      </c>
      <c r="B47" s="14" t="s">
        <v>208</v>
      </c>
      <c r="C47" s="15" t="s">
        <v>58</v>
      </c>
      <c r="D47" s="16">
        <v>3693149</v>
      </c>
      <c r="E47" s="16">
        <v>237974</v>
      </c>
      <c r="F47" s="16">
        <v>264100</v>
      </c>
      <c r="G47" s="16">
        <v>0</v>
      </c>
      <c r="H47" s="16">
        <v>0</v>
      </c>
      <c r="I47" s="16">
        <v>0</v>
      </c>
      <c r="J47" s="17">
        <v>4195223</v>
      </c>
      <c r="K47" s="18">
        <f t="shared" si="1"/>
        <v>0.88032245246557816</v>
      </c>
      <c r="L47" s="19">
        <f t="shared" si="1"/>
        <v>5.6724994118310279E-2</v>
      </c>
      <c r="M47" s="19">
        <f t="shared" si="1"/>
        <v>6.2952553416111612E-2</v>
      </c>
      <c r="N47" s="19">
        <f t="shared" si="1"/>
        <v>0</v>
      </c>
      <c r="O47" s="19">
        <f t="shared" si="1"/>
        <v>0</v>
      </c>
      <c r="P47" s="19">
        <f t="shared" si="1"/>
        <v>0</v>
      </c>
    </row>
    <row r="48" spans="1:16" ht="15" customHeight="1" x14ac:dyDescent="0.2">
      <c r="A48" s="20">
        <v>45</v>
      </c>
      <c r="B48" s="21" t="s">
        <v>207</v>
      </c>
      <c r="C48" s="22" t="s">
        <v>59</v>
      </c>
      <c r="D48" s="23">
        <v>6038240</v>
      </c>
      <c r="E48" s="23">
        <v>5120</v>
      </c>
      <c r="F48" s="23">
        <v>15830</v>
      </c>
      <c r="G48" s="23">
        <v>0</v>
      </c>
      <c r="H48" s="23">
        <v>11962</v>
      </c>
      <c r="I48" s="23">
        <v>0</v>
      </c>
      <c r="J48" s="24">
        <v>6071152</v>
      </c>
      <c r="K48" s="25">
        <f t="shared" si="1"/>
        <v>0.99457895305536737</v>
      </c>
      <c r="L48" s="26">
        <f t="shared" si="1"/>
        <v>8.4333253392436893E-4</v>
      </c>
      <c r="M48" s="26">
        <f t="shared" si="1"/>
        <v>2.6074128929731953E-3</v>
      </c>
      <c r="N48" s="26">
        <f t="shared" si="1"/>
        <v>0</v>
      </c>
      <c r="O48" s="26">
        <f t="shared" si="1"/>
        <v>1.9703015177350196E-3</v>
      </c>
      <c r="P48" s="26">
        <f t="shared" si="1"/>
        <v>0</v>
      </c>
    </row>
    <row r="49" spans="1:16" ht="15" customHeight="1" x14ac:dyDescent="0.2">
      <c r="A49" s="6">
        <v>46</v>
      </c>
      <c r="B49" s="7" t="s">
        <v>207</v>
      </c>
      <c r="C49" s="8" t="s">
        <v>60</v>
      </c>
      <c r="D49" s="9">
        <v>121098</v>
      </c>
      <c r="E49" s="9">
        <v>46861</v>
      </c>
      <c r="F49" s="9">
        <v>75647</v>
      </c>
      <c r="G49" s="9">
        <v>0</v>
      </c>
      <c r="H49" s="9">
        <v>0</v>
      </c>
      <c r="I49" s="9">
        <v>572894</v>
      </c>
      <c r="J49" s="10">
        <v>816500</v>
      </c>
      <c r="K49" s="11">
        <f t="shared" si="1"/>
        <v>0.14831353337415798</v>
      </c>
      <c r="L49" s="12">
        <f t="shared" si="1"/>
        <v>5.7392529087568894E-2</v>
      </c>
      <c r="M49" s="12">
        <f t="shared" si="1"/>
        <v>9.2647887323943662E-2</v>
      </c>
      <c r="N49" s="12">
        <f t="shared" si="1"/>
        <v>0</v>
      </c>
      <c r="O49" s="12">
        <f t="shared" si="1"/>
        <v>0</v>
      </c>
      <c r="P49" s="12">
        <f t="shared" si="1"/>
        <v>0.70164605021432946</v>
      </c>
    </row>
    <row r="50" spans="1:16" ht="15" customHeight="1" x14ac:dyDescent="0.2">
      <c r="A50" s="13">
        <v>47</v>
      </c>
      <c r="B50" s="14" t="s">
        <v>207</v>
      </c>
      <c r="C50" s="15" t="s">
        <v>61</v>
      </c>
      <c r="D50" s="16">
        <v>831787</v>
      </c>
      <c r="E50" s="16">
        <v>144672</v>
      </c>
      <c r="F50" s="16">
        <v>82895</v>
      </c>
      <c r="G50" s="16">
        <v>11246</v>
      </c>
      <c r="H50" s="16">
        <v>0</v>
      </c>
      <c r="I50" s="16">
        <v>0</v>
      </c>
      <c r="J50" s="17">
        <v>1070600</v>
      </c>
      <c r="K50" s="18">
        <f t="shared" si="1"/>
        <v>0.77693536334765556</v>
      </c>
      <c r="L50" s="19">
        <f t="shared" si="1"/>
        <v>0.13513170184943021</v>
      </c>
      <c r="M50" s="19">
        <f t="shared" si="1"/>
        <v>7.7428544741266578E-2</v>
      </c>
      <c r="N50" s="19">
        <f t="shared" si="1"/>
        <v>1.0504390061647674E-2</v>
      </c>
      <c r="O50" s="19">
        <f t="shared" si="1"/>
        <v>0</v>
      </c>
      <c r="P50" s="19">
        <f t="shared" si="1"/>
        <v>0</v>
      </c>
    </row>
    <row r="51" spans="1:16" ht="15" customHeight="1" x14ac:dyDescent="0.2">
      <c r="A51" s="13">
        <v>48</v>
      </c>
      <c r="B51" s="14" t="s">
        <v>207</v>
      </c>
      <c r="C51" s="15" t="s">
        <v>62</v>
      </c>
      <c r="D51" s="16">
        <v>1692097</v>
      </c>
      <c r="E51" s="16">
        <v>90670</v>
      </c>
      <c r="F51" s="16">
        <v>160576</v>
      </c>
      <c r="G51" s="16">
        <v>256117</v>
      </c>
      <c r="H51" s="16">
        <v>1156731</v>
      </c>
      <c r="I51" s="16">
        <v>1786548</v>
      </c>
      <c r="J51" s="17">
        <v>5142739</v>
      </c>
      <c r="K51" s="18">
        <f t="shared" si="1"/>
        <v>0.32902641957913864</v>
      </c>
      <c r="L51" s="19">
        <f t="shared" si="1"/>
        <v>1.7630682793740846E-2</v>
      </c>
      <c r="M51" s="19">
        <f t="shared" si="1"/>
        <v>3.1223828391835556E-2</v>
      </c>
      <c r="N51" s="19">
        <f t="shared" si="1"/>
        <v>4.9801671832850163E-2</v>
      </c>
      <c r="O51" s="19">
        <f t="shared" si="1"/>
        <v>0.22492508369567268</v>
      </c>
      <c r="P51" s="19">
        <f t="shared" si="1"/>
        <v>0.3473923137067621</v>
      </c>
    </row>
    <row r="52" spans="1:16" ht="15" customHeight="1" x14ac:dyDescent="0.2">
      <c r="A52" s="13">
        <v>49</v>
      </c>
      <c r="B52" s="14" t="s">
        <v>207</v>
      </c>
      <c r="C52" s="15" t="s">
        <v>63</v>
      </c>
      <c r="D52" s="16">
        <v>14603038</v>
      </c>
      <c r="E52" s="16">
        <v>425496</v>
      </c>
      <c r="F52" s="16">
        <v>791497</v>
      </c>
      <c r="G52" s="16">
        <v>0</v>
      </c>
      <c r="H52" s="16">
        <v>0</v>
      </c>
      <c r="I52" s="16">
        <v>0</v>
      </c>
      <c r="J52" s="17">
        <v>15820031</v>
      </c>
      <c r="K52" s="18">
        <f t="shared" si="1"/>
        <v>0.92307265390314341</v>
      </c>
      <c r="L52" s="19">
        <f t="shared" si="1"/>
        <v>2.689602820626584E-2</v>
      </c>
      <c r="M52" s="19">
        <f t="shared" si="1"/>
        <v>5.0031317890590732E-2</v>
      </c>
      <c r="N52" s="19">
        <f t="shared" si="1"/>
        <v>0</v>
      </c>
      <c r="O52" s="19">
        <f t="shared" si="1"/>
        <v>0</v>
      </c>
      <c r="P52" s="19">
        <f t="shared" si="1"/>
        <v>0</v>
      </c>
    </row>
    <row r="53" spans="1:16" ht="15" customHeight="1" x14ac:dyDescent="0.2">
      <c r="A53" s="20">
        <v>50</v>
      </c>
      <c r="B53" s="21" t="s">
        <v>207</v>
      </c>
      <c r="C53" s="22" t="s">
        <v>64</v>
      </c>
      <c r="D53" s="23">
        <v>9453482</v>
      </c>
      <c r="E53" s="23">
        <v>131121</v>
      </c>
      <c r="F53" s="23">
        <v>255759</v>
      </c>
      <c r="G53" s="23">
        <v>8139681</v>
      </c>
      <c r="H53" s="23">
        <v>0</v>
      </c>
      <c r="I53" s="23">
        <v>0</v>
      </c>
      <c r="J53" s="24">
        <v>17980043</v>
      </c>
      <c r="K53" s="25">
        <f t="shared" si="1"/>
        <v>0.5257763844057548</v>
      </c>
      <c r="L53" s="26">
        <f t="shared" si="1"/>
        <v>7.2925854515475856E-3</v>
      </c>
      <c r="M53" s="26">
        <f t="shared" si="1"/>
        <v>1.4224604468409782E-2</v>
      </c>
      <c r="N53" s="26">
        <f t="shared" si="1"/>
        <v>0.45270642567428787</v>
      </c>
      <c r="O53" s="26">
        <f t="shared" si="1"/>
        <v>0</v>
      </c>
      <c r="P53" s="26">
        <f t="shared" si="1"/>
        <v>0</v>
      </c>
    </row>
    <row r="54" spans="1:16" ht="15" customHeight="1" x14ac:dyDescent="0.2">
      <c r="A54" s="6">
        <v>51</v>
      </c>
      <c r="B54" s="7" t="s">
        <v>207</v>
      </c>
      <c r="C54" s="8" t="s">
        <v>65</v>
      </c>
      <c r="D54" s="9">
        <v>1403869</v>
      </c>
      <c r="E54" s="9">
        <v>138814</v>
      </c>
      <c r="F54" s="9">
        <v>190852</v>
      </c>
      <c r="G54" s="9">
        <v>0</v>
      </c>
      <c r="H54" s="9">
        <v>0</v>
      </c>
      <c r="I54" s="9">
        <v>0</v>
      </c>
      <c r="J54" s="10">
        <v>1733535</v>
      </c>
      <c r="K54" s="11">
        <f t="shared" si="1"/>
        <v>0.80983020244759985</v>
      </c>
      <c r="L54" s="12">
        <f t="shared" si="1"/>
        <v>8.0075683502207923E-2</v>
      </c>
      <c r="M54" s="12">
        <f t="shared" si="1"/>
        <v>0.11009411405019223</v>
      </c>
      <c r="N54" s="12">
        <f t="shared" si="1"/>
        <v>0</v>
      </c>
      <c r="O54" s="12">
        <f t="shared" si="1"/>
        <v>0</v>
      </c>
      <c r="P54" s="12">
        <f t="shared" si="1"/>
        <v>0</v>
      </c>
    </row>
    <row r="55" spans="1:16" ht="15" customHeight="1" x14ac:dyDescent="0.2">
      <c r="A55" s="13">
        <v>52</v>
      </c>
      <c r="B55" s="14" t="s">
        <v>207</v>
      </c>
      <c r="C55" s="15" t="s">
        <v>66</v>
      </c>
      <c r="D55" s="16">
        <v>8656269</v>
      </c>
      <c r="E55" s="16">
        <v>709726</v>
      </c>
      <c r="F55" s="16">
        <v>627060</v>
      </c>
      <c r="G55" s="16">
        <v>0</v>
      </c>
      <c r="H55" s="16">
        <v>24384797</v>
      </c>
      <c r="I55" s="16">
        <v>4222704</v>
      </c>
      <c r="J55" s="17">
        <v>38600556</v>
      </c>
      <c r="K55" s="18">
        <f t="shared" si="1"/>
        <v>0.22425244341040063</v>
      </c>
      <c r="L55" s="19">
        <f t="shared" si="1"/>
        <v>1.8386419097175699E-2</v>
      </c>
      <c r="M55" s="19">
        <f t="shared" si="1"/>
        <v>1.6244843727121445E-2</v>
      </c>
      <c r="N55" s="19">
        <f t="shared" si="1"/>
        <v>0</v>
      </c>
      <c r="O55" s="19">
        <f t="shared" si="1"/>
        <v>0.63172139282138839</v>
      </c>
      <c r="P55" s="19">
        <f t="shared" si="1"/>
        <v>0.10939490094391387</v>
      </c>
    </row>
    <row r="56" spans="1:16" ht="15" customHeight="1" x14ac:dyDescent="0.2">
      <c r="A56" s="13">
        <v>53</v>
      </c>
      <c r="B56" s="14" t="s">
        <v>207</v>
      </c>
      <c r="C56" s="15" t="s">
        <v>67</v>
      </c>
      <c r="D56" s="16">
        <v>4061657</v>
      </c>
      <c r="E56" s="16">
        <v>1376853</v>
      </c>
      <c r="F56" s="16">
        <v>661151</v>
      </c>
      <c r="G56" s="16">
        <v>944445</v>
      </c>
      <c r="H56" s="16">
        <v>46</v>
      </c>
      <c r="I56" s="16">
        <v>200278</v>
      </c>
      <c r="J56" s="17">
        <v>7244430</v>
      </c>
      <c r="K56" s="18">
        <f t="shared" si="1"/>
        <v>0.56065929272558368</v>
      </c>
      <c r="L56" s="19">
        <f t="shared" si="1"/>
        <v>0.1900567746530783</v>
      </c>
      <c r="M56" s="19">
        <f t="shared" si="1"/>
        <v>9.1263356813441499E-2</v>
      </c>
      <c r="N56" s="19">
        <f t="shared" si="1"/>
        <v>0.13036843478368898</v>
      </c>
      <c r="O56" s="19">
        <f t="shared" si="1"/>
        <v>6.3497059119903157E-6</v>
      </c>
      <c r="P56" s="19">
        <f t="shared" si="1"/>
        <v>2.7645791318295573E-2</v>
      </c>
    </row>
    <row r="57" spans="1:16" ht="15" customHeight="1" x14ac:dyDescent="0.2">
      <c r="A57" s="13">
        <v>54</v>
      </c>
      <c r="B57" s="14" t="s">
        <v>207</v>
      </c>
      <c r="C57" s="15" t="s">
        <v>68</v>
      </c>
      <c r="D57" s="16">
        <v>248057</v>
      </c>
      <c r="E57" s="16">
        <v>22369</v>
      </c>
      <c r="F57" s="16">
        <v>85613</v>
      </c>
      <c r="G57" s="16">
        <v>0</v>
      </c>
      <c r="H57" s="16">
        <v>0</v>
      </c>
      <c r="I57" s="16">
        <v>0</v>
      </c>
      <c r="J57" s="17">
        <v>356039</v>
      </c>
      <c r="K57" s="18">
        <f t="shared" si="1"/>
        <v>0.69671300054207541</v>
      </c>
      <c r="L57" s="19">
        <f t="shared" si="1"/>
        <v>6.2827386887391548E-2</v>
      </c>
      <c r="M57" s="19">
        <f t="shared" si="1"/>
        <v>0.240459612570533</v>
      </c>
      <c r="N57" s="19">
        <f t="shared" ref="N57:P74" si="2">IFERROR(G57/$J57,0)</f>
        <v>0</v>
      </c>
      <c r="O57" s="19">
        <f t="shared" si="2"/>
        <v>0</v>
      </c>
      <c r="P57" s="19">
        <f t="shared" si="2"/>
        <v>0</v>
      </c>
    </row>
    <row r="58" spans="1:16" ht="15" customHeight="1" x14ac:dyDescent="0.2">
      <c r="A58" s="20">
        <v>55</v>
      </c>
      <c r="B58" s="21" t="s">
        <v>207</v>
      </c>
      <c r="C58" s="22" t="s">
        <v>69</v>
      </c>
      <c r="D58" s="23">
        <v>21565437</v>
      </c>
      <c r="E58" s="23">
        <v>610243</v>
      </c>
      <c r="F58" s="23">
        <v>750384</v>
      </c>
      <c r="G58" s="23">
        <v>0</v>
      </c>
      <c r="H58" s="23">
        <v>0</v>
      </c>
      <c r="I58" s="23">
        <v>0</v>
      </c>
      <c r="J58" s="24">
        <v>22926064</v>
      </c>
      <c r="K58" s="25">
        <f t="shared" ref="K58:M74" si="3">IFERROR(D58/$J58,0)</f>
        <v>0.94065152221506487</v>
      </c>
      <c r="L58" s="26">
        <f t="shared" si="3"/>
        <v>2.6617870385426824E-2</v>
      </c>
      <c r="M58" s="26">
        <f t="shared" si="3"/>
        <v>3.2730607399508262E-2</v>
      </c>
      <c r="N58" s="26">
        <f t="shared" si="2"/>
        <v>0</v>
      </c>
      <c r="O58" s="26">
        <f t="shared" si="2"/>
        <v>0</v>
      </c>
      <c r="P58" s="26">
        <f t="shared" si="2"/>
        <v>0</v>
      </c>
    </row>
    <row r="59" spans="1:16" ht="15" customHeight="1" x14ac:dyDescent="0.2">
      <c r="A59" s="6">
        <v>56</v>
      </c>
      <c r="B59" s="7" t="s">
        <v>207</v>
      </c>
      <c r="C59" s="8" t="s">
        <v>70</v>
      </c>
      <c r="D59" s="9">
        <v>14513777</v>
      </c>
      <c r="E59" s="9">
        <v>52031</v>
      </c>
      <c r="F59" s="9">
        <v>186556</v>
      </c>
      <c r="G59" s="9">
        <v>0</v>
      </c>
      <c r="H59" s="9">
        <v>0</v>
      </c>
      <c r="I59" s="9">
        <v>0</v>
      </c>
      <c r="J59" s="10">
        <v>14752364</v>
      </c>
      <c r="K59" s="11">
        <f t="shared" si="3"/>
        <v>0.98382720220298248</v>
      </c>
      <c r="L59" s="12">
        <f t="shared" si="3"/>
        <v>3.5269601536404606E-3</v>
      </c>
      <c r="M59" s="12">
        <f t="shared" si="3"/>
        <v>1.264583764337702E-2</v>
      </c>
      <c r="N59" s="12">
        <f t="shared" si="2"/>
        <v>0</v>
      </c>
      <c r="O59" s="12">
        <f t="shared" si="2"/>
        <v>0</v>
      </c>
      <c r="P59" s="12">
        <f t="shared" si="2"/>
        <v>0</v>
      </c>
    </row>
    <row r="60" spans="1:16" ht="15" customHeight="1" x14ac:dyDescent="0.2">
      <c r="A60" s="13">
        <v>57</v>
      </c>
      <c r="B60" s="14" t="s">
        <v>207</v>
      </c>
      <c r="C60" s="15" t="s">
        <v>71</v>
      </c>
      <c r="D60" s="16">
        <v>314851</v>
      </c>
      <c r="E60" s="16">
        <v>112437</v>
      </c>
      <c r="F60" s="16">
        <v>39492</v>
      </c>
      <c r="G60" s="16">
        <v>11070610</v>
      </c>
      <c r="H60" s="16">
        <v>0</v>
      </c>
      <c r="I60" s="16">
        <v>0</v>
      </c>
      <c r="J60" s="17">
        <v>11537390</v>
      </c>
      <c r="K60" s="18">
        <f t="shared" si="3"/>
        <v>2.728962096280008E-2</v>
      </c>
      <c r="L60" s="19">
        <f t="shared" si="3"/>
        <v>9.7454450269948405E-3</v>
      </c>
      <c r="M60" s="19">
        <f t="shared" si="3"/>
        <v>3.4229578786883342E-3</v>
      </c>
      <c r="N60" s="19">
        <f t="shared" si="2"/>
        <v>0.95954197613151671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58</v>
      </c>
      <c r="B61" s="14" t="s">
        <v>207</v>
      </c>
      <c r="C61" s="15" t="s">
        <v>72</v>
      </c>
      <c r="D61" s="16">
        <v>2141072</v>
      </c>
      <c r="E61" s="16">
        <v>364230</v>
      </c>
      <c r="F61" s="16">
        <v>219719</v>
      </c>
      <c r="G61" s="16">
        <v>23569457</v>
      </c>
      <c r="H61" s="16">
        <v>0</v>
      </c>
      <c r="I61" s="16">
        <v>507</v>
      </c>
      <c r="J61" s="17">
        <v>26294985</v>
      </c>
      <c r="K61" s="18">
        <f t="shared" si="3"/>
        <v>8.1425108247827491E-2</v>
      </c>
      <c r="L61" s="19">
        <f t="shared" si="3"/>
        <v>1.3851690731141319E-2</v>
      </c>
      <c r="M61" s="19">
        <f t="shared" si="3"/>
        <v>8.3559279459562343E-3</v>
      </c>
      <c r="N61" s="19">
        <f t="shared" si="2"/>
        <v>0.8963479918319025</v>
      </c>
      <c r="O61" s="19">
        <f t="shared" si="2"/>
        <v>0</v>
      </c>
      <c r="P61" s="19">
        <f t="shared" si="2"/>
        <v>1.9281243172414815E-5</v>
      </c>
    </row>
    <row r="62" spans="1:16" ht="15" customHeight="1" x14ac:dyDescent="0.2">
      <c r="A62" s="13">
        <v>59</v>
      </c>
      <c r="B62" s="14" t="s">
        <v>207</v>
      </c>
      <c r="C62" s="15" t="s">
        <v>73</v>
      </c>
      <c r="D62" s="16">
        <v>58101</v>
      </c>
      <c r="E62" s="16">
        <v>90408</v>
      </c>
      <c r="F62" s="16">
        <v>80844</v>
      </c>
      <c r="G62" s="16">
        <v>0</v>
      </c>
      <c r="H62" s="16">
        <v>0</v>
      </c>
      <c r="I62" s="16">
        <v>0</v>
      </c>
      <c r="J62" s="17">
        <v>229353</v>
      </c>
      <c r="K62" s="18">
        <f t="shared" si="3"/>
        <v>0.25332565957279829</v>
      </c>
      <c r="L62" s="19">
        <f t="shared" si="3"/>
        <v>0.39418712639468417</v>
      </c>
      <c r="M62" s="19">
        <f t="shared" si="3"/>
        <v>0.35248721403251754</v>
      </c>
      <c r="N62" s="19">
        <f t="shared" si="2"/>
        <v>0</v>
      </c>
      <c r="O62" s="19">
        <f t="shared" si="2"/>
        <v>0</v>
      </c>
      <c r="P62" s="19">
        <f t="shared" si="2"/>
        <v>0</v>
      </c>
    </row>
    <row r="63" spans="1:16" ht="15" customHeight="1" x14ac:dyDescent="0.2">
      <c r="A63" s="20">
        <v>60</v>
      </c>
      <c r="B63" s="21" t="s">
        <v>207</v>
      </c>
      <c r="C63" s="22" t="s">
        <v>74</v>
      </c>
      <c r="D63" s="23">
        <v>189281</v>
      </c>
      <c r="E63" s="23">
        <v>151368</v>
      </c>
      <c r="F63" s="23">
        <v>260253</v>
      </c>
      <c r="G63" s="23">
        <v>2237197</v>
      </c>
      <c r="H63" s="23">
        <v>0</v>
      </c>
      <c r="I63" s="23">
        <v>18457</v>
      </c>
      <c r="J63" s="24">
        <v>2856556</v>
      </c>
      <c r="K63" s="25">
        <f t="shared" si="3"/>
        <v>6.6261960206626447E-2</v>
      </c>
      <c r="L63" s="26">
        <f t="shared" si="3"/>
        <v>5.298968408111026E-2</v>
      </c>
      <c r="M63" s="26">
        <f t="shared" si="3"/>
        <v>9.1107263431908919E-2</v>
      </c>
      <c r="N63" s="26">
        <f t="shared" si="2"/>
        <v>0.78317981513402857</v>
      </c>
      <c r="O63" s="26">
        <f t="shared" si="2"/>
        <v>0</v>
      </c>
      <c r="P63" s="26">
        <f t="shared" si="2"/>
        <v>6.4612771463258556E-3</v>
      </c>
    </row>
    <row r="64" spans="1:16" ht="15" customHeight="1" x14ac:dyDescent="0.2">
      <c r="A64" s="6">
        <v>61</v>
      </c>
      <c r="B64" s="7" t="s">
        <v>207</v>
      </c>
      <c r="C64" s="8" t="s">
        <v>75</v>
      </c>
      <c r="D64" s="9">
        <v>6081047</v>
      </c>
      <c r="E64" s="9">
        <v>48140</v>
      </c>
      <c r="F64" s="9">
        <v>48256</v>
      </c>
      <c r="G64" s="9">
        <v>186972</v>
      </c>
      <c r="H64" s="9">
        <v>33829</v>
      </c>
      <c r="I64" s="9">
        <v>0</v>
      </c>
      <c r="J64" s="10">
        <v>6398244</v>
      </c>
      <c r="K64" s="11">
        <f t="shared" si="3"/>
        <v>0.95042436643554074</v>
      </c>
      <c r="L64" s="12">
        <f t="shared" si="3"/>
        <v>7.523939380867626E-3</v>
      </c>
      <c r="M64" s="12">
        <f t="shared" si="3"/>
        <v>7.5420693552793548E-3</v>
      </c>
      <c r="N64" s="12">
        <f t="shared" si="2"/>
        <v>2.9222392894050306E-2</v>
      </c>
      <c r="O64" s="12">
        <f t="shared" si="2"/>
        <v>5.2872319342619628E-3</v>
      </c>
      <c r="P64" s="12">
        <f t="shared" si="2"/>
        <v>0</v>
      </c>
    </row>
    <row r="65" spans="1:16" ht="15" customHeight="1" x14ac:dyDescent="0.2">
      <c r="A65" s="13">
        <v>62</v>
      </c>
      <c r="B65" s="14" t="s">
        <v>207</v>
      </c>
      <c r="C65" s="15" t="s">
        <v>76</v>
      </c>
      <c r="D65" s="16">
        <v>95339</v>
      </c>
      <c r="E65" s="16">
        <v>68049</v>
      </c>
      <c r="F65" s="16">
        <v>87640</v>
      </c>
      <c r="G65" s="16">
        <v>0</v>
      </c>
      <c r="H65" s="16">
        <v>0</v>
      </c>
      <c r="I65" s="16">
        <v>0</v>
      </c>
      <c r="J65" s="17">
        <v>251028</v>
      </c>
      <c r="K65" s="18">
        <f t="shared" si="3"/>
        <v>0.37979428589639402</v>
      </c>
      <c r="L65" s="19">
        <f t="shared" si="3"/>
        <v>0.27108131363831922</v>
      </c>
      <c r="M65" s="19">
        <f t="shared" si="3"/>
        <v>0.34912440046528675</v>
      </c>
      <c r="N65" s="19">
        <f t="shared" si="2"/>
        <v>0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63</v>
      </c>
      <c r="B66" s="14" t="s">
        <v>207</v>
      </c>
      <c r="C66" s="15" t="s">
        <v>77</v>
      </c>
      <c r="D66" s="16">
        <v>408938</v>
      </c>
      <c r="E66" s="16">
        <v>151284</v>
      </c>
      <c r="F66" s="16">
        <v>49389</v>
      </c>
      <c r="G66" s="16">
        <v>0</v>
      </c>
      <c r="H66" s="16">
        <v>303</v>
      </c>
      <c r="I66" s="16">
        <v>0</v>
      </c>
      <c r="J66" s="17">
        <v>609914</v>
      </c>
      <c r="K66" s="18">
        <f t="shared" si="3"/>
        <v>0.67048469128434496</v>
      </c>
      <c r="L66" s="19">
        <f t="shared" si="3"/>
        <v>0.24804152716612507</v>
      </c>
      <c r="M66" s="19">
        <f t="shared" si="3"/>
        <v>8.0976990198618162E-2</v>
      </c>
      <c r="N66" s="19">
        <f t="shared" si="2"/>
        <v>0</v>
      </c>
      <c r="O66" s="19">
        <f t="shared" si="2"/>
        <v>4.9679135091176786E-4</v>
      </c>
      <c r="P66" s="19">
        <f t="shared" si="2"/>
        <v>0</v>
      </c>
    </row>
    <row r="67" spans="1:16" ht="15" customHeight="1" x14ac:dyDescent="0.2">
      <c r="A67" s="13">
        <v>64</v>
      </c>
      <c r="B67" s="14" t="s">
        <v>207</v>
      </c>
      <c r="C67" s="15" t="s">
        <v>78</v>
      </c>
      <c r="D67" s="16">
        <v>104724</v>
      </c>
      <c r="E67" s="16">
        <v>71066</v>
      </c>
      <c r="F67" s="16">
        <v>83813</v>
      </c>
      <c r="G67" s="16">
        <v>0</v>
      </c>
      <c r="H67" s="16">
        <v>0</v>
      </c>
      <c r="I67" s="16">
        <v>0</v>
      </c>
      <c r="J67" s="17">
        <v>259603</v>
      </c>
      <c r="K67" s="18">
        <f t="shared" si="3"/>
        <v>0.40340057703493409</v>
      </c>
      <c r="L67" s="19">
        <f t="shared" si="3"/>
        <v>0.27374876253356084</v>
      </c>
      <c r="M67" s="19">
        <f t="shared" si="3"/>
        <v>0.32285066043150501</v>
      </c>
      <c r="N67" s="19">
        <f t="shared" si="2"/>
        <v>0</v>
      </c>
      <c r="O67" s="19">
        <f t="shared" si="2"/>
        <v>0</v>
      </c>
      <c r="P67" s="19">
        <f t="shared" si="2"/>
        <v>0</v>
      </c>
    </row>
    <row r="68" spans="1:16" ht="15" customHeight="1" x14ac:dyDescent="0.2">
      <c r="A68" s="20">
        <v>65</v>
      </c>
      <c r="B68" s="21" t="s">
        <v>207</v>
      </c>
      <c r="C68" s="22" t="s">
        <v>79</v>
      </c>
      <c r="D68" s="23">
        <v>585159</v>
      </c>
      <c r="E68" s="23">
        <v>219247</v>
      </c>
      <c r="F68" s="23">
        <v>633089</v>
      </c>
      <c r="G68" s="23">
        <v>1527964</v>
      </c>
      <c r="H68" s="23">
        <v>0</v>
      </c>
      <c r="I68" s="23">
        <v>3782</v>
      </c>
      <c r="J68" s="24">
        <v>2969241</v>
      </c>
      <c r="K68" s="25">
        <f t="shared" si="3"/>
        <v>0.19707359557543494</v>
      </c>
      <c r="L68" s="26">
        <f t="shared" si="3"/>
        <v>7.3839408791674374E-2</v>
      </c>
      <c r="M68" s="26">
        <f t="shared" si="3"/>
        <v>0.21321576793530736</v>
      </c>
      <c r="N68" s="26">
        <f t="shared" si="2"/>
        <v>0.51459750151638084</v>
      </c>
      <c r="O68" s="26">
        <f t="shared" si="2"/>
        <v>0</v>
      </c>
      <c r="P68" s="26">
        <f t="shared" si="2"/>
        <v>1.2737261812025362E-3</v>
      </c>
    </row>
    <row r="69" spans="1:16" ht="15" customHeight="1" x14ac:dyDescent="0.2">
      <c r="A69" s="6">
        <v>66</v>
      </c>
      <c r="B69" s="7" t="s">
        <v>207</v>
      </c>
      <c r="C69" s="8" t="s">
        <v>80</v>
      </c>
      <c r="D69" s="9">
        <v>6706528</v>
      </c>
      <c r="E69" s="9">
        <v>163787</v>
      </c>
      <c r="F69" s="9">
        <v>391070</v>
      </c>
      <c r="G69" s="9">
        <v>7727</v>
      </c>
      <c r="H69" s="9">
        <v>1958</v>
      </c>
      <c r="I69" s="9">
        <v>0</v>
      </c>
      <c r="J69" s="10">
        <v>7271070</v>
      </c>
      <c r="K69" s="11">
        <f t="shared" si="3"/>
        <v>0.92235778227963694</v>
      </c>
      <c r="L69" s="12">
        <f t="shared" si="3"/>
        <v>2.2525845577060874E-2</v>
      </c>
      <c r="M69" s="12">
        <f t="shared" si="3"/>
        <v>5.3784381115846776E-2</v>
      </c>
      <c r="N69" s="12">
        <f t="shared" si="2"/>
        <v>1.0627046638252691E-3</v>
      </c>
      <c r="O69" s="12">
        <f t="shared" si="2"/>
        <v>2.6928636363011222E-4</v>
      </c>
      <c r="P69" s="12">
        <f t="shared" si="2"/>
        <v>0</v>
      </c>
    </row>
    <row r="70" spans="1:16" ht="15" customHeight="1" x14ac:dyDescent="0.2">
      <c r="A70" s="13">
        <v>67</v>
      </c>
      <c r="B70" s="14" t="s">
        <v>207</v>
      </c>
      <c r="C70" s="15" t="s">
        <v>81</v>
      </c>
      <c r="D70" s="16">
        <v>2423678</v>
      </c>
      <c r="E70" s="16">
        <v>10419</v>
      </c>
      <c r="F70" s="16">
        <v>29961</v>
      </c>
      <c r="G70" s="16">
        <v>0</v>
      </c>
      <c r="H70" s="16">
        <v>0</v>
      </c>
      <c r="I70" s="16">
        <v>0</v>
      </c>
      <c r="J70" s="17">
        <v>2464058</v>
      </c>
      <c r="K70" s="18">
        <f t="shared" si="3"/>
        <v>0.98361239873412065</v>
      </c>
      <c r="L70" s="19">
        <f t="shared" si="3"/>
        <v>4.2283907278156604E-3</v>
      </c>
      <c r="M70" s="19">
        <f t="shared" si="3"/>
        <v>1.2159210538063634E-2</v>
      </c>
      <c r="N70" s="19">
        <f t="shared" si="2"/>
        <v>0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68</v>
      </c>
      <c r="B71" s="14" t="s">
        <v>207</v>
      </c>
      <c r="C71" s="15" t="s">
        <v>82</v>
      </c>
      <c r="D71" s="16">
        <v>1885988</v>
      </c>
      <c r="E71" s="16">
        <v>0</v>
      </c>
      <c r="F71" s="16">
        <v>67477</v>
      </c>
      <c r="G71" s="16">
        <v>0</v>
      </c>
      <c r="H71" s="16">
        <v>0</v>
      </c>
      <c r="I71" s="16">
        <v>0</v>
      </c>
      <c r="J71" s="17">
        <v>1953465</v>
      </c>
      <c r="K71" s="18">
        <f t="shared" si="3"/>
        <v>0.96545778910807212</v>
      </c>
      <c r="L71" s="19">
        <f t="shared" si="3"/>
        <v>0</v>
      </c>
      <c r="M71" s="19">
        <f t="shared" si="3"/>
        <v>3.4542210891927931E-2</v>
      </c>
      <c r="N71" s="19">
        <f t="shared" si="2"/>
        <v>0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13">
        <v>69</v>
      </c>
      <c r="B72" s="14" t="s">
        <v>207</v>
      </c>
      <c r="C72" s="15" t="s">
        <v>83</v>
      </c>
      <c r="D72" s="16">
        <v>1563464</v>
      </c>
      <c r="E72" s="16">
        <v>43225</v>
      </c>
      <c r="F72" s="16">
        <v>38165</v>
      </c>
      <c r="G72" s="16">
        <v>0</v>
      </c>
      <c r="H72" s="16">
        <v>0</v>
      </c>
      <c r="I72" s="16">
        <v>0</v>
      </c>
      <c r="J72" s="17">
        <v>1644854</v>
      </c>
      <c r="K72" s="18">
        <f t="shared" si="3"/>
        <v>0.95051840467299831</v>
      </c>
      <c r="L72" s="19">
        <f t="shared" si="3"/>
        <v>2.6278928099393625E-2</v>
      </c>
      <c r="M72" s="19">
        <f t="shared" si="3"/>
        <v>2.3202667227608043E-2</v>
      </c>
      <c r="N72" s="19">
        <f t="shared" si="2"/>
        <v>0</v>
      </c>
      <c r="O72" s="19">
        <f t="shared" si="2"/>
        <v>0</v>
      </c>
      <c r="P72" s="19">
        <f t="shared" si="2"/>
        <v>0</v>
      </c>
    </row>
    <row r="73" spans="1:16" ht="15" customHeight="1" x14ac:dyDescent="0.2">
      <c r="A73" s="20">
        <v>396</v>
      </c>
      <c r="B73" s="21"/>
      <c r="C73" s="22" t="s">
        <v>84</v>
      </c>
      <c r="D73" s="23">
        <v>4010783</v>
      </c>
      <c r="E73" s="23">
        <v>182940</v>
      </c>
      <c r="F73" s="23">
        <v>911257</v>
      </c>
      <c r="G73" s="23">
        <v>667109</v>
      </c>
      <c r="H73" s="23">
        <v>0</v>
      </c>
      <c r="I73" s="23">
        <v>0</v>
      </c>
      <c r="J73" s="24">
        <v>5772089</v>
      </c>
      <c r="K73" s="25">
        <v>0.69485813541683084</v>
      </c>
      <c r="L73" s="26">
        <v>3.1693897997761296E-2</v>
      </c>
      <c r="M73" s="26">
        <v>0.15787299883976147</v>
      </c>
      <c r="N73" s="26">
        <v>0.11557496774564634</v>
      </c>
      <c r="O73" s="26">
        <v>0</v>
      </c>
      <c r="P73" s="26">
        <v>0</v>
      </c>
    </row>
    <row r="74" spans="1:16" ht="15" customHeight="1" thickBot="1" x14ac:dyDescent="0.25">
      <c r="A74" s="27"/>
      <c r="B74" s="28"/>
      <c r="C74" s="29" t="s">
        <v>85</v>
      </c>
      <c r="D74" s="30">
        <f>SUM(D4:D73)</f>
        <v>665973549</v>
      </c>
      <c r="E74" s="30">
        <f t="shared" ref="E74:J74" si="4">SUM(E4:E73)</f>
        <v>18758595</v>
      </c>
      <c r="F74" s="30">
        <f t="shared" si="4"/>
        <v>28833314</v>
      </c>
      <c r="G74" s="30">
        <f t="shared" si="4"/>
        <v>227112206</v>
      </c>
      <c r="H74" s="30">
        <f t="shared" si="4"/>
        <v>50139527</v>
      </c>
      <c r="I74" s="30">
        <f t="shared" si="4"/>
        <v>18684562</v>
      </c>
      <c r="J74" s="31">
        <f t="shared" si="4"/>
        <v>1009501753</v>
      </c>
      <c r="K74" s="32">
        <f>IFERROR(D74/$J74,0)</f>
        <v>0.65970519320138321</v>
      </c>
      <c r="L74" s="33">
        <f>IFERROR(E74/$J74,0)</f>
        <v>1.8582033111140126E-2</v>
      </c>
      <c r="M74" s="33">
        <f t="shared" si="3"/>
        <v>2.8561925637389161E-2</v>
      </c>
      <c r="N74" s="33">
        <f t="shared" si="2"/>
        <v>0.22497455336266267</v>
      </c>
      <c r="O74" s="33">
        <f t="shared" si="2"/>
        <v>4.9667597754037777E-2</v>
      </c>
      <c r="P74" s="33">
        <f t="shared" si="2"/>
        <v>1.8508696933387098E-2</v>
      </c>
    </row>
    <row r="75" spans="1:16" ht="8.25" customHeight="1" thickTop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  <c r="O75" s="36"/>
      <c r="P75" s="36"/>
    </row>
    <row r="76" spans="1:16" ht="15" customHeight="1" x14ac:dyDescent="0.2">
      <c r="A76" s="13">
        <v>318001</v>
      </c>
      <c r="B76" s="14" t="s">
        <v>207</v>
      </c>
      <c r="C76" s="15" t="s">
        <v>86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7">
        <v>0</v>
      </c>
      <c r="K76" s="18">
        <f t="shared" ref="K76:P79" si="5">IFERROR(D76/$J76,0)</f>
        <v>0</v>
      </c>
      <c r="L76" s="19">
        <f t="shared" si="5"/>
        <v>0</v>
      </c>
      <c r="M76" s="19">
        <f t="shared" si="5"/>
        <v>0</v>
      </c>
      <c r="N76" s="19">
        <f t="shared" si="5"/>
        <v>0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13">
        <v>319001</v>
      </c>
      <c r="B77" s="14" t="s">
        <v>207</v>
      </c>
      <c r="C77" s="15" t="s">
        <v>87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7">
        <v>0</v>
      </c>
      <c r="K77" s="18">
        <f t="shared" si="5"/>
        <v>0</v>
      </c>
      <c r="L77" s="19">
        <f t="shared" si="5"/>
        <v>0</v>
      </c>
      <c r="M77" s="19">
        <f t="shared" si="5"/>
        <v>0</v>
      </c>
      <c r="N77" s="19">
        <f t="shared" si="5"/>
        <v>0</v>
      </c>
      <c r="O77" s="19">
        <f t="shared" si="5"/>
        <v>0</v>
      </c>
      <c r="P77" s="19">
        <f t="shared" si="5"/>
        <v>0</v>
      </c>
    </row>
    <row r="78" spans="1:16" ht="15" customHeight="1" x14ac:dyDescent="0.2">
      <c r="A78" s="20" t="s">
        <v>88</v>
      </c>
      <c r="B78" s="14" t="s">
        <v>207</v>
      </c>
      <c r="C78" s="22" t="s">
        <v>89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4">
        <v>0</v>
      </c>
      <c r="K78" s="25">
        <f t="shared" si="5"/>
        <v>0</v>
      </c>
      <c r="L78" s="26">
        <f t="shared" si="5"/>
        <v>0</v>
      </c>
      <c r="M78" s="26">
        <f t="shared" si="5"/>
        <v>0</v>
      </c>
      <c r="N78" s="26">
        <f t="shared" si="5"/>
        <v>0</v>
      </c>
      <c r="O78" s="26">
        <f t="shared" si="5"/>
        <v>0</v>
      </c>
      <c r="P78" s="26">
        <f t="shared" si="5"/>
        <v>0</v>
      </c>
    </row>
    <row r="79" spans="1:16" ht="15" customHeight="1" thickBot="1" x14ac:dyDescent="0.25">
      <c r="A79" s="27"/>
      <c r="B79" s="28"/>
      <c r="C79" s="29" t="s">
        <v>90</v>
      </c>
      <c r="D79" s="30">
        <f>SUM(D76:D78)</f>
        <v>0</v>
      </c>
      <c r="E79" s="30">
        <f t="shared" ref="E79:J79" si="6">SUM(E76:E78)</f>
        <v>0</v>
      </c>
      <c r="F79" s="30">
        <f t="shared" si="6"/>
        <v>0</v>
      </c>
      <c r="G79" s="30">
        <f t="shared" si="6"/>
        <v>0</v>
      </c>
      <c r="H79" s="30">
        <f t="shared" si="6"/>
        <v>0</v>
      </c>
      <c r="I79" s="30">
        <f t="shared" si="6"/>
        <v>0</v>
      </c>
      <c r="J79" s="31">
        <f t="shared" si="6"/>
        <v>0</v>
      </c>
      <c r="K79" s="32">
        <f t="shared" si="5"/>
        <v>0</v>
      </c>
      <c r="L79" s="33">
        <f t="shared" si="5"/>
        <v>0</v>
      </c>
      <c r="M79" s="33">
        <f t="shared" si="5"/>
        <v>0</v>
      </c>
      <c r="N79" s="33">
        <f t="shared" si="5"/>
        <v>0</v>
      </c>
      <c r="O79" s="33">
        <f t="shared" si="5"/>
        <v>0</v>
      </c>
      <c r="P79" s="33">
        <f t="shared" si="5"/>
        <v>0</v>
      </c>
    </row>
    <row r="80" spans="1:16" ht="8.25" customHeight="1" thickTop="1" x14ac:dyDescent="0.2">
      <c r="A80" s="34"/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6"/>
      <c r="P80" s="36"/>
    </row>
    <row r="81" spans="1:16" ht="15" customHeight="1" x14ac:dyDescent="0.2">
      <c r="A81" s="6">
        <v>321001</v>
      </c>
      <c r="B81" s="7" t="s">
        <v>207</v>
      </c>
      <c r="C81" s="8" t="s">
        <v>91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0">
        <v>0</v>
      </c>
      <c r="K81" s="11">
        <f t="shared" ref="K81:P122" si="7">IFERROR(D81/$J81,0)</f>
        <v>0</v>
      </c>
      <c r="L81" s="12">
        <f t="shared" si="7"/>
        <v>0</v>
      </c>
      <c r="M81" s="12">
        <f t="shared" si="7"/>
        <v>0</v>
      </c>
      <c r="N81" s="12">
        <f t="shared" si="7"/>
        <v>0</v>
      </c>
      <c r="O81" s="12">
        <f t="shared" si="7"/>
        <v>0</v>
      </c>
      <c r="P81" s="12">
        <f t="shared" si="7"/>
        <v>0</v>
      </c>
    </row>
    <row r="82" spans="1:16" ht="15" customHeight="1" x14ac:dyDescent="0.2">
      <c r="A82" s="13">
        <v>329001</v>
      </c>
      <c r="B82" s="14" t="s">
        <v>207</v>
      </c>
      <c r="C82" s="15" t="s">
        <v>92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v>0</v>
      </c>
      <c r="K82" s="18">
        <f t="shared" si="7"/>
        <v>0</v>
      </c>
      <c r="L82" s="19">
        <f t="shared" si="7"/>
        <v>0</v>
      </c>
      <c r="M82" s="19">
        <f t="shared" si="7"/>
        <v>0</v>
      </c>
      <c r="N82" s="19">
        <f t="shared" si="7"/>
        <v>0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331001</v>
      </c>
      <c r="B83" s="14" t="s">
        <v>207</v>
      </c>
      <c r="C83" s="15" t="s">
        <v>93</v>
      </c>
      <c r="D83" s="16">
        <v>0</v>
      </c>
      <c r="E83" s="16">
        <v>6712</v>
      </c>
      <c r="F83" s="16">
        <v>16436</v>
      </c>
      <c r="G83" s="16">
        <v>0</v>
      </c>
      <c r="H83" s="16">
        <v>0</v>
      </c>
      <c r="I83" s="16">
        <v>0</v>
      </c>
      <c r="J83" s="17">
        <v>23148</v>
      </c>
      <c r="K83" s="18">
        <f t="shared" si="7"/>
        <v>0</v>
      </c>
      <c r="L83" s="19">
        <f t="shared" si="7"/>
        <v>0.28996025574563677</v>
      </c>
      <c r="M83" s="19">
        <f t="shared" si="7"/>
        <v>0.71003974425436323</v>
      </c>
      <c r="N83" s="19">
        <f t="shared" si="7"/>
        <v>0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13">
        <v>333001</v>
      </c>
      <c r="B84" s="14" t="s">
        <v>207</v>
      </c>
      <c r="C84" s="15" t="s">
        <v>94</v>
      </c>
      <c r="D84" s="16">
        <v>16941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16941</v>
      </c>
      <c r="K84" s="18">
        <f t="shared" si="7"/>
        <v>1</v>
      </c>
      <c r="L84" s="19">
        <f t="shared" si="7"/>
        <v>0</v>
      </c>
      <c r="M84" s="19">
        <f t="shared" si="7"/>
        <v>0</v>
      </c>
      <c r="N84" s="19">
        <f t="shared" si="7"/>
        <v>0</v>
      </c>
      <c r="O84" s="19">
        <f t="shared" si="7"/>
        <v>0</v>
      </c>
      <c r="P84" s="19">
        <f t="shared" si="7"/>
        <v>0</v>
      </c>
    </row>
    <row r="85" spans="1:16" ht="15" customHeight="1" x14ac:dyDescent="0.2">
      <c r="A85" s="20">
        <v>336001</v>
      </c>
      <c r="B85" s="21" t="s">
        <v>207</v>
      </c>
      <c r="C85" s="37" t="s">
        <v>95</v>
      </c>
      <c r="D85" s="23">
        <v>0</v>
      </c>
      <c r="E85" s="23">
        <v>0</v>
      </c>
      <c r="F85" s="23">
        <v>24259</v>
      </c>
      <c r="G85" s="23">
        <v>0</v>
      </c>
      <c r="H85" s="23">
        <v>0</v>
      </c>
      <c r="I85" s="23">
        <v>0</v>
      </c>
      <c r="J85" s="24">
        <v>24259</v>
      </c>
      <c r="K85" s="25">
        <f t="shared" si="7"/>
        <v>0</v>
      </c>
      <c r="L85" s="26">
        <f t="shared" si="7"/>
        <v>0</v>
      </c>
      <c r="M85" s="26">
        <f t="shared" si="7"/>
        <v>1</v>
      </c>
      <c r="N85" s="26">
        <f t="shared" si="7"/>
        <v>0</v>
      </c>
      <c r="O85" s="26">
        <f t="shared" si="7"/>
        <v>0</v>
      </c>
      <c r="P85" s="26">
        <f t="shared" si="7"/>
        <v>0</v>
      </c>
    </row>
    <row r="86" spans="1:16" ht="15" customHeight="1" x14ac:dyDescent="0.2">
      <c r="A86" s="6">
        <v>337001</v>
      </c>
      <c r="B86" s="7" t="s">
        <v>207</v>
      </c>
      <c r="C86" s="38" t="s">
        <v>96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10">
        <v>0</v>
      </c>
      <c r="K86" s="11">
        <f t="shared" si="7"/>
        <v>0</v>
      </c>
      <c r="L86" s="12">
        <f t="shared" si="7"/>
        <v>0</v>
      </c>
      <c r="M86" s="12">
        <f t="shared" si="7"/>
        <v>0</v>
      </c>
      <c r="N86" s="12">
        <f t="shared" si="7"/>
        <v>0</v>
      </c>
      <c r="O86" s="12">
        <f t="shared" si="7"/>
        <v>0</v>
      </c>
      <c r="P86" s="12">
        <f t="shared" si="7"/>
        <v>0</v>
      </c>
    </row>
    <row r="87" spans="1:16" ht="15" customHeight="1" x14ac:dyDescent="0.2">
      <c r="A87" s="13">
        <v>340001</v>
      </c>
      <c r="B87" s="14" t="s">
        <v>207</v>
      </c>
      <c r="C87" s="39" t="s">
        <v>97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0</v>
      </c>
      <c r="K87" s="18">
        <f t="shared" si="7"/>
        <v>0</v>
      </c>
      <c r="L87" s="19">
        <f t="shared" si="7"/>
        <v>0</v>
      </c>
      <c r="M87" s="19">
        <f t="shared" si="7"/>
        <v>0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 t="s">
        <v>207</v>
      </c>
      <c r="C88" s="15" t="s">
        <v>98</v>
      </c>
      <c r="D88" s="16">
        <v>2715905</v>
      </c>
      <c r="E88" s="16">
        <v>0</v>
      </c>
      <c r="F88" s="16">
        <v>7283</v>
      </c>
      <c r="G88" s="16">
        <v>0</v>
      </c>
      <c r="H88" s="16">
        <v>0</v>
      </c>
      <c r="I88" s="16">
        <v>76433</v>
      </c>
      <c r="J88" s="17">
        <v>2799621</v>
      </c>
      <c r="K88" s="18">
        <f t="shared" si="7"/>
        <v>0.97009738103836196</v>
      </c>
      <c r="L88" s="19">
        <f t="shared" si="7"/>
        <v>0</v>
      </c>
      <c r="M88" s="19">
        <f t="shared" si="7"/>
        <v>2.6014235498304948E-3</v>
      </c>
      <c r="N88" s="19">
        <f t="shared" si="7"/>
        <v>0</v>
      </c>
      <c r="O88" s="19">
        <f t="shared" si="7"/>
        <v>0</v>
      </c>
      <c r="P88" s="19">
        <f t="shared" si="7"/>
        <v>2.7301195411807526E-2</v>
      </c>
    </row>
    <row r="89" spans="1:16" ht="15" customHeight="1" x14ac:dyDescent="0.2">
      <c r="A89" s="13">
        <v>343001</v>
      </c>
      <c r="B89" s="14" t="s">
        <v>207</v>
      </c>
      <c r="C89" s="39" t="s">
        <v>99</v>
      </c>
      <c r="D89" s="16">
        <v>0</v>
      </c>
      <c r="E89" s="16">
        <v>0</v>
      </c>
      <c r="F89" s="16">
        <v>9456</v>
      </c>
      <c r="G89" s="16">
        <v>0</v>
      </c>
      <c r="H89" s="16">
        <v>0</v>
      </c>
      <c r="I89" s="16">
        <v>0</v>
      </c>
      <c r="J89" s="17">
        <v>9456</v>
      </c>
      <c r="K89" s="18">
        <f t="shared" si="7"/>
        <v>0</v>
      </c>
      <c r="L89" s="19">
        <f t="shared" si="7"/>
        <v>0</v>
      </c>
      <c r="M89" s="19">
        <f t="shared" si="7"/>
        <v>1</v>
      </c>
      <c r="N89" s="19">
        <f t="shared" si="7"/>
        <v>0</v>
      </c>
      <c r="O89" s="19">
        <f t="shared" si="7"/>
        <v>0</v>
      </c>
      <c r="P89" s="19">
        <f t="shared" si="7"/>
        <v>0</v>
      </c>
    </row>
    <row r="90" spans="1:16" ht="15" customHeight="1" x14ac:dyDescent="0.2">
      <c r="A90" s="20">
        <v>344001</v>
      </c>
      <c r="B90" s="21" t="s">
        <v>207</v>
      </c>
      <c r="C90" s="37" t="s">
        <v>100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4">
        <v>0</v>
      </c>
      <c r="K90" s="25">
        <f t="shared" si="7"/>
        <v>0</v>
      </c>
      <c r="L90" s="26">
        <f t="shared" si="7"/>
        <v>0</v>
      </c>
      <c r="M90" s="26">
        <f t="shared" si="7"/>
        <v>0</v>
      </c>
      <c r="N90" s="26">
        <f t="shared" si="7"/>
        <v>0</v>
      </c>
      <c r="O90" s="26">
        <f t="shared" si="7"/>
        <v>0</v>
      </c>
      <c r="P90" s="26">
        <f t="shared" si="7"/>
        <v>0</v>
      </c>
    </row>
    <row r="91" spans="1:16" ht="15" customHeight="1" x14ac:dyDescent="0.2">
      <c r="A91" s="6">
        <v>345001</v>
      </c>
      <c r="B91" s="7" t="s">
        <v>207</v>
      </c>
      <c r="C91" s="8" t="s">
        <v>101</v>
      </c>
      <c r="D91" s="9">
        <v>3857764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0">
        <v>3857764</v>
      </c>
      <c r="K91" s="11">
        <f t="shared" si="7"/>
        <v>1</v>
      </c>
      <c r="L91" s="12">
        <f t="shared" si="7"/>
        <v>0</v>
      </c>
      <c r="M91" s="12">
        <f t="shared" si="7"/>
        <v>0</v>
      </c>
      <c r="N91" s="12">
        <f t="shared" si="7"/>
        <v>0</v>
      </c>
      <c r="O91" s="12">
        <f t="shared" si="7"/>
        <v>0</v>
      </c>
      <c r="P91" s="12">
        <f t="shared" si="7"/>
        <v>0</v>
      </c>
    </row>
    <row r="92" spans="1:16" ht="15" customHeight="1" x14ac:dyDescent="0.2">
      <c r="A92" s="13">
        <v>346001</v>
      </c>
      <c r="B92" s="14" t="s">
        <v>207</v>
      </c>
      <c r="C92" s="15" t="s">
        <v>102</v>
      </c>
      <c r="D92" s="16">
        <v>1371744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>
        <v>1371744</v>
      </c>
      <c r="K92" s="18">
        <f t="shared" si="7"/>
        <v>1</v>
      </c>
      <c r="L92" s="19">
        <f t="shared" si="7"/>
        <v>0</v>
      </c>
      <c r="M92" s="19">
        <f t="shared" si="7"/>
        <v>0</v>
      </c>
      <c r="N92" s="19">
        <f t="shared" si="7"/>
        <v>0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 t="s">
        <v>207</v>
      </c>
      <c r="C93" s="39" t="s">
        <v>103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0</v>
      </c>
      <c r="K93" s="18">
        <f t="shared" si="7"/>
        <v>0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13">
        <v>348001</v>
      </c>
      <c r="B94" s="14" t="s">
        <v>207</v>
      </c>
      <c r="C94" s="15" t="s">
        <v>104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>
        <v>0</v>
      </c>
      <c r="K94" s="18">
        <f t="shared" si="7"/>
        <v>0</v>
      </c>
      <c r="L94" s="19">
        <f t="shared" si="7"/>
        <v>0</v>
      </c>
      <c r="M94" s="19">
        <f t="shared" si="7"/>
        <v>0</v>
      </c>
      <c r="N94" s="19">
        <f t="shared" si="7"/>
        <v>0</v>
      </c>
      <c r="O94" s="19">
        <f t="shared" si="7"/>
        <v>0</v>
      </c>
      <c r="P94" s="19">
        <f t="shared" si="7"/>
        <v>0</v>
      </c>
    </row>
    <row r="95" spans="1:16" ht="15" customHeight="1" x14ac:dyDescent="0.2">
      <c r="A95" s="20" t="s">
        <v>105</v>
      </c>
      <c r="B95" s="21" t="s">
        <v>207</v>
      </c>
      <c r="C95" s="37" t="s">
        <v>106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4">
        <v>0</v>
      </c>
      <c r="K95" s="25">
        <f t="shared" si="7"/>
        <v>0</v>
      </c>
      <c r="L95" s="26">
        <f t="shared" si="7"/>
        <v>0</v>
      </c>
      <c r="M95" s="26">
        <f t="shared" si="7"/>
        <v>0</v>
      </c>
      <c r="N95" s="26">
        <f t="shared" si="7"/>
        <v>0</v>
      </c>
      <c r="O95" s="26">
        <f t="shared" si="7"/>
        <v>0</v>
      </c>
      <c r="P95" s="26">
        <f t="shared" si="7"/>
        <v>0</v>
      </c>
    </row>
    <row r="96" spans="1:16" ht="15" customHeight="1" x14ac:dyDescent="0.2">
      <c r="A96" s="6" t="s">
        <v>107</v>
      </c>
      <c r="B96" s="7" t="s">
        <v>207</v>
      </c>
      <c r="C96" s="8" t="s">
        <v>108</v>
      </c>
      <c r="D96" s="9">
        <v>0</v>
      </c>
      <c r="E96" s="9">
        <v>0</v>
      </c>
      <c r="F96" s="9">
        <v>405</v>
      </c>
      <c r="G96" s="9">
        <v>1910</v>
      </c>
      <c r="H96" s="9">
        <v>0</v>
      </c>
      <c r="I96" s="9">
        <v>0</v>
      </c>
      <c r="J96" s="10">
        <v>2315</v>
      </c>
      <c r="K96" s="11">
        <f t="shared" si="7"/>
        <v>0</v>
      </c>
      <c r="L96" s="12">
        <f t="shared" si="7"/>
        <v>0</v>
      </c>
      <c r="M96" s="12">
        <f t="shared" si="7"/>
        <v>0.17494600431965443</v>
      </c>
      <c r="N96" s="12">
        <f t="shared" si="7"/>
        <v>0.82505399568034554</v>
      </c>
      <c r="O96" s="12">
        <f t="shared" si="7"/>
        <v>0</v>
      </c>
      <c r="P96" s="12">
        <f t="shared" si="7"/>
        <v>0</v>
      </c>
    </row>
    <row r="97" spans="1:16" ht="15" customHeight="1" x14ac:dyDescent="0.2">
      <c r="A97" s="13" t="s">
        <v>109</v>
      </c>
      <c r="B97" s="14" t="s">
        <v>207</v>
      </c>
      <c r="C97" s="15" t="s">
        <v>110</v>
      </c>
      <c r="D97" s="16">
        <v>0</v>
      </c>
      <c r="E97" s="16">
        <v>3317</v>
      </c>
      <c r="F97" s="16">
        <v>10342</v>
      </c>
      <c r="G97" s="16">
        <v>0</v>
      </c>
      <c r="H97" s="16">
        <v>0</v>
      </c>
      <c r="I97" s="16">
        <v>0</v>
      </c>
      <c r="J97" s="17">
        <v>13659</v>
      </c>
      <c r="K97" s="18">
        <f t="shared" si="7"/>
        <v>0</v>
      </c>
      <c r="L97" s="19">
        <f t="shared" si="7"/>
        <v>0.24284354637967639</v>
      </c>
      <c r="M97" s="19">
        <f t="shared" si="7"/>
        <v>0.75715645362032358</v>
      </c>
      <c r="N97" s="19">
        <f t="shared" si="7"/>
        <v>0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111</v>
      </c>
      <c r="B98" s="14" t="s">
        <v>207</v>
      </c>
      <c r="C98" s="15" t="s">
        <v>112</v>
      </c>
      <c r="D98" s="16">
        <v>2600</v>
      </c>
      <c r="E98" s="16">
        <v>2832</v>
      </c>
      <c r="F98" s="16">
        <v>0</v>
      </c>
      <c r="G98" s="16">
        <v>0</v>
      </c>
      <c r="H98" s="16">
        <v>0</v>
      </c>
      <c r="I98" s="16">
        <v>0</v>
      </c>
      <c r="J98" s="17">
        <v>5432</v>
      </c>
      <c r="K98" s="18">
        <f t="shared" si="7"/>
        <v>0.47864506627393227</v>
      </c>
      <c r="L98" s="19">
        <f t="shared" si="7"/>
        <v>0.52135493372606778</v>
      </c>
      <c r="M98" s="19">
        <f t="shared" si="7"/>
        <v>0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13" t="s">
        <v>113</v>
      </c>
      <c r="B99" s="14" t="s">
        <v>207</v>
      </c>
      <c r="C99" s="15" t="s">
        <v>114</v>
      </c>
      <c r="D99" s="16">
        <v>398490</v>
      </c>
      <c r="E99" s="16">
        <v>14621</v>
      </c>
      <c r="F99" s="16">
        <v>5765</v>
      </c>
      <c r="G99" s="16">
        <v>0</v>
      </c>
      <c r="H99" s="16">
        <v>0</v>
      </c>
      <c r="I99" s="16">
        <v>0</v>
      </c>
      <c r="J99" s="17">
        <v>418876</v>
      </c>
      <c r="K99" s="18">
        <f t="shared" si="7"/>
        <v>0.95133165901125871</v>
      </c>
      <c r="L99" s="19">
        <f t="shared" si="7"/>
        <v>3.4905318041616132E-2</v>
      </c>
      <c r="M99" s="19">
        <f t="shared" si="7"/>
        <v>1.3763022947125163E-2</v>
      </c>
      <c r="N99" s="19">
        <f t="shared" si="7"/>
        <v>0</v>
      </c>
      <c r="O99" s="19">
        <f t="shared" si="7"/>
        <v>0</v>
      </c>
      <c r="P99" s="19">
        <f t="shared" si="7"/>
        <v>0</v>
      </c>
    </row>
    <row r="100" spans="1:16" ht="15" customHeight="1" x14ac:dyDescent="0.2">
      <c r="A100" s="20" t="s">
        <v>115</v>
      </c>
      <c r="B100" s="21" t="s">
        <v>207</v>
      </c>
      <c r="C100" s="37" t="s">
        <v>116</v>
      </c>
      <c r="D100" s="23">
        <v>0</v>
      </c>
      <c r="E100" s="23">
        <v>2680</v>
      </c>
      <c r="F100" s="23">
        <v>10971</v>
      </c>
      <c r="G100" s="23">
        <v>0</v>
      </c>
      <c r="H100" s="23">
        <v>0</v>
      </c>
      <c r="I100" s="23">
        <v>0</v>
      </c>
      <c r="J100" s="24">
        <v>13651</v>
      </c>
      <c r="K100" s="25">
        <f t="shared" si="7"/>
        <v>0</v>
      </c>
      <c r="L100" s="26">
        <f t="shared" si="7"/>
        <v>0.19632261372793203</v>
      </c>
      <c r="M100" s="26">
        <f t="shared" si="7"/>
        <v>0.80367738627206797</v>
      </c>
      <c r="N100" s="26">
        <f t="shared" si="7"/>
        <v>0</v>
      </c>
      <c r="O100" s="26">
        <f t="shared" si="7"/>
        <v>0</v>
      </c>
      <c r="P100" s="26">
        <f t="shared" si="7"/>
        <v>0</v>
      </c>
    </row>
    <row r="101" spans="1:16" ht="15" customHeight="1" x14ac:dyDescent="0.2">
      <c r="A101" s="6" t="s">
        <v>117</v>
      </c>
      <c r="B101" s="7" t="s">
        <v>207</v>
      </c>
      <c r="C101" s="8" t="s">
        <v>118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10">
        <v>0</v>
      </c>
      <c r="K101" s="11">
        <f t="shared" si="7"/>
        <v>0</v>
      </c>
      <c r="L101" s="12">
        <f t="shared" si="7"/>
        <v>0</v>
      </c>
      <c r="M101" s="12">
        <f t="shared" si="7"/>
        <v>0</v>
      </c>
      <c r="N101" s="12">
        <f t="shared" si="7"/>
        <v>0</v>
      </c>
      <c r="O101" s="12">
        <f t="shared" si="7"/>
        <v>0</v>
      </c>
      <c r="P101" s="12">
        <f t="shared" si="7"/>
        <v>0</v>
      </c>
    </row>
    <row r="102" spans="1:16" ht="15" customHeight="1" x14ac:dyDescent="0.2">
      <c r="A102" s="13" t="s">
        <v>119</v>
      </c>
      <c r="B102" s="14" t="s">
        <v>207</v>
      </c>
      <c r="C102" s="15" t="s">
        <v>120</v>
      </c>
      <c r="D102" s="16">
        <v>60372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60372</v>
      </c>
      <c r="K102" s="18">
        <f t="shared" si="7"/>
        <v>1</v>
      </c>
      <c r="L102" s="19">
        <f t="shared" si="7"/>
        <v>0</v>
      </c>
      <c r="M102" s="19">
        <f t="shared" si="7"/>
        <v>0</v>
      </c>
      <c r="N102" s="19">
        <f t="shared" si="7"/>
        <v>0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121</v>
      </c>
      <c r="B103" s="14" t="s">
        <v>207</v>
      </c>
      <c r="C103" s="15" t="s">
        <v>122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7">
        <v>0</v>
      </c>
      <c r="K103" s="18">
        <f t="shared" si="7"/>
        <v>0</v>
      </c>
      <c r="L103" s="19">
        <f t="shared" si="7"/>
        <v>0</v>
      </c>
      <c r="M103" s="19">
        <f t="shared" si="7"/>
        <v>0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13" t="s">
        <v>123</v>
      </c>
      <c r="B104" s="14" t="s">
        <v>207</v>
      </c>
      <c r="C104" s="15" t="s">
        <v>124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7">
        <v>0</v>
      </c>
      <c r="K104" s="18">
        <f t="shared" si="7"/>
        <v>0</v>
      </c>
      <c r="L104" s="19">
        <f t="shared" si="7"/>
        <v>0</v>
      </c>
      <c r="M104" s="19">
        <f t="shared" si="7"/>
        <v>0</v>
      </c>
      <c r="N104" s="19">
        <f t="shared" si="7"/>
        <v>0</v>
      </c>
      <c r="O104" s="19">
        <f t="shared" si="7"/>
        <v>0</v>
      </c>
      <c r="P104" s="19">
        <f t="shared" si="7"/>
        <v>0</v>
      </c>
    </row>
    <row r="105" spans="1:16" ht="15" customHeight="1" x14ac:dyDescent="0.2">
      <c r="A105" s="20" t="s">
        <v>125</v>
      </c>
      <c r="B105" s="21" t="s">
        <v>207</v>
      </c>
      <c r="C105" s="37" t="s">
        <v>126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4">
        <v>0</v>
      </c>
      <c r="K105" s="25">
        <f t="shared" si="7"/>
        <v>0</v>
      </c>
      <c r="L105" s="26">
        <f t="shared" si="7"/>
        <v>0</v>
      </c>
      <c r="M105" s="26">
        <f t="shared" si="7"/>
        <v>0</v>
      </c>
      <c r="N105" s="26">
        <f t="shared" si="7"/>
        <v>0</v>
      </c>
      <c r="O105" s="26">
        <f t="shared" si="7"/>
        <v>0</v>
      </c>
      <c r="P105" s="26">
        <f t="shared" si="7"/>
        <v>0</v>
      </c>
    </row>
    <row r="106" spans="1:16" ht="15" customHeight="1" x14ac:dyDescent="0.2">
      <c r="A106" s="6" t="s">
        <v>127</v>
      </c>
      <c r="B106" s="7" t="s">
        <v>207</v>
      </c>
      <c r="C106" s="38" t="s">
        <v>128</v>
      </c>
      <c r="D106" s="9">
        <v>248467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10">
        <v>248467</v>
      </c>
      <c r="K106" s="11">
        <f t="shared" si="7"/>
        <v>1</v>
      </c>
      <c r="L106" s="12">
        <f t="shared" si="7"/>
        <v>0</v>
      </c>
      <c r="M106" s="12">
        <f t="shared" si="7"/>
        <v>0</v>
      </c>
      <c r="N106" s="12">
        <f t="shared" si="7"/>
        <v>0</v>
      </c>
      <c r="O106" s="12">
        <f t="shared" si="7"/>
        <v>0</v>
      </c>
      <c r="P106" s="12">
        <f t="shared" si="7"/>
        <v>0</v>
      </c>
    </row>
    <row r="107" spans="1:16" ht="15" customHeight="1" x14ac:dyDescent="0.2">
      <c r="A107" s="13" t="s">
        <v>129</v>
      </c>
      <c r="B107" s="14" t="s">
        <v>207</v>
      </c>
      <c r="C107" s="15" t="s">
        <v>130</v>
      </c>
      <c r="D107" s="16">
        <v>0</v>
      </c>
      <c r="E107" s="16">
        <v>3140</v>
      </c>
      <c r="F107" s="16">
        <v>7790</v>
      </c>
      <c r="G107" s="16">
        <v>0</v>
      </c>
      <c r="H107" s="16">
        <v>0</v>
      </c>
      <c r="I107" s="16">
        <v>0</v>
      </c>
      <c r="J107" s="17">
        <v>10930</v>
      </c>
      <c r="K107" s="18">
        <f t="shared" si="7"/>
        <v>0</v>
      </c>
      <c r="L107" s="19">
        <f t="shared" si="7"/>
        <v>0.28728270814272644</v>
      </c>
      <c r="M107" s="19">
        <f t="shared" si="7"/>
        <v>0.7127172918572735</v>
      </c>
      <c r="N107" s="19">
        <f t="shared" si="7"/>
        <v>0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131</v>
      </c>
      <c r="B108" s="14" t="s">
        <v>207</v>
      </c>
      <c r="C108" s="39" t="s">
        <v>132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7">
        <v>0</v>
      </c>
      <c r="K108" s="18">
        <f t="shared" si="7"/>
        <v>0</v>
      </c>
      <c r="L108" s="19">
        <f t="shared" si="7"/>
        <v>0</v>
      </c>
      <c r="M108" s="19">
        <f t="shared" si="7"/>
        <v>0</v>
      </c>
      <c r="N108" s="19">
        <f t="shared" si="7"/>
        <v>0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13" t="s">
        <v>133</v>
      </c>
      <c r="B109" s="14" t="s">
        <v>207</v>
      </c>
      <c r="C109" s="15" t="s">
        <v>134</v>
      </c>
      <c r="D109" s="16">
        <v>35000</v>
      </c>
      <c r="E109" s="16">
        <v>0</v>
      </c>
      <c r="F109" s="16">
        <v>356</v>
      </c>
      <c r="G109" s="16">
        <v>0</v>
      </c>
      <c r="H109" s="16">
        <v>0</v>
      </c>
      <c r="I109" s="16">
        <v>0</v>
      </c>
      <c r="J109" s="17">
        <v>35356</v>
      </c>
      <c r="K109" s="18">
        <f t="shared" si="7"/>
        <v>0.98993098766828824</v>
      </c>
      <c r="L109" s="19">
        <f t="shared" si="7"/>
        <v>0</v>
      </c>
      <c r="M109" s="19">
        <f t="shared" si="7"/>
        <v>1.0069012331711731E-2</v>
      </c>
      <c r="N109" s="19">
        <f t="shared" si="7"/>
        <v>0</v>
      </c>
      <c r="O109" s="19">
        <f t="shared" si="7"/>
        <v>0</v>
      </c>
      <c r="P109" s="19">
        <f t="shared" si="7"/>
        <v>0</v>
      </c>
    </row>
    <row r="110" spans="1:16" ht="15" customHeight="1" x14ac:dyDescent="0.2">
      <c r="A110" s="20" t="s">
        <v>135</v>
      </c>
      <c r="B110" s="21" t="s">
        <v>207</v>
      </c>
      <c r="C110" s="37" t="s">
        <v>136</v>
      </c>
      <c r="D110" s="23">
        <v>1746264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4">
        <v>1746264</v>
      </c>
      <c r="K110" s="25">
        <f t="shared" si="7"/>
        <v>1</v>
      </c>
      <c r="L110" s="26">
        <f t="shared" si="7"/>
        <v>0</v>
      </c>
      <c r="M110" s="26">
        <f t="shared" si="7"/>
        <v>0</v>
      </c>
      <c r="N110" s="26">
        <f t="shared" si="7"/>
        <v>0</v>
      </c>
      <c r="O110" s="26">
        <f t="shared" si="7"/>
        <v>0</v>
      </c>
      <c r="P110" s="26">
        <f t="shared" si="7"/>
        <v>0</v>
      </c>
    </row>
    <row r="111" spans="1:16" ht="15" customHeight="1" x14ac:dyDescent="0.2">
      <c r="A111" s="6" t="s">
        <v>137</v>
      </c>
      <c r="B111" s="7" t="s">
        <v>207</v>
      </c>
      <c r="C111" s="38" t="s">
        <v>138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0">
        <v>0</v>
      </c>
      <c r="K111" s="11">
        <f t="shared" si="7"/>
        <v>0</v>
      </c>
      <c r="L111" s="12">
        <f t="shared" si="7"/>
        <v>0</v>
      </c>
      <c r="M111" s="12">
        <f t="shared" si="7"/>
        <v>0</v>
      </c>
      <c r="N111" s="12">
        <f t="shared" si="7"/>
        <v>0</v>
      </c>
      <c r="O111" s="12">
        <f t="shared" si="7"/>
        <v>0</v>
      </c>
      <c r="P111" s="12">
        <f t="shared" si="7"/>
        <v>0</v>
      </c>
    </row>
    <row r="112" spans="1:16" ht="15" customHeight="1" x14ac:dyDescent="0.2">
      <c r="A112" s="13" t="s">
        <v>139</v>
      </c>
      <c r="B112" s="14" t="s">
        <v>207</v>
      </c>
      <c r="C112" s="15" t="s">
        <v>140</v>
      </c>
      <c r="D112" s="16">
        <v>999722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7">
        <v>999722</v>
      </c>
      <c r="K112" s="18">
        <f t="shared" si="7"/>
        <v>1</v>
      </c>
      <c r="L112" s="19">
        <f t="shared" si="7"/>
        <v>0</v>
      </c>
      <c r="M112" s="19">
        <f t="shared" si="7"/>
        <v>0</v>
      </c>
      <c r="N112" s="19">
        <f t="shared" si="7"/>
        <v>0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141</v>
      </c>
      <c r="B113" s="14" t="s">
        <v>207</v>
      </c>
      <c r="C113" s="39" t="s">
        <v>142</v>
      </c>
      <c r="D113" s="16">
        <v>0</v>
      </c>
      <c r="E113" s="16">
        <v>2265</v>
      </c>
      <c r="F113" s="16">
        <v>8399</v>
      </c>
      <c r="G113" s="16">
        <v>0</v>
      </c>
      <c r="H113" s="16">
        <v>0</v>
      </c>
      <c r="I113" s="16">
        <v>0</v>
      </c>
      <c r="J113" s="17">
        <v>10664</v>
      </c>
      <c r="K113" s="18">
        <f t="shared" si="7"/>
        <v>0</v>
      </c>
      <c r="L113" s="19">
        <f t="shared" si="7"/>
        <v>0.21239684921230306</v>
      </c>
      <c r="M113" s="19">
        <f t="shared" si="7"/>
        <v>0.78760315078769694</v>
      </c>
      <c r="N113" s="19">
        <f t="shared" si="7"/>
        <v>0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13" t="s">
        <v>143</v>
      </c>
      <c r="B114" s="14" t="s">
        <v>207</v>
      </c>
      <c r="C114" s="15" t="s">
        <v>144</v>
      </c>
      <c r="D114" s="16">
        <v>271811</v>
      </c>
      <c r="E114" s="16">
        <v>775</v>
      </c>
      <c r="F114" s="16">
        <v>178</v>
      </c>
      <c r="G114" s="16">
        <v>0</v>
      </c>
      <c r="H114" s="16">
        <v>0</v>
      </c>
      <c r="I114" s="16">
        <v>0</v>
      </c>
      <c r="J114" s="17">
        <v>272764</v>
      </c>
      <c r="K114" s="18">
        <f t="shared" si="7"/>
        <v>0.99650613717352732</v>
      </c>
      <c r="L114" s="19">
        <f t="shared" si="7"/>
        <v>2.8412840404158906E-3</v>
      </c>
      <c r="M114" s="19">
        <f t="shared" si="7"/>
        <v>6.5257878605681102E-4</v>
      </c>
      <c r="N114" s="19">
        <f t="shared" si="7"/>
        <v>0</v>
      </c>
      <c r="O114" s="19">
        <f t="shared" si="7"/>
        <v>0</v>
      </c>
      <c r="P114" s="19">
        <f t="shared" si="7"/>
        <v>0</v>
      </c>
    </row>
    <row r="115" spans="1:16" ht="15" customHeight="1" x14ac:dyDescent="0.2">
      <c r="A115" s="20" t="s">
        <v>145</v>
      </c>
      <c r="B115" s="21" t="s">
        <v>207</v>
      </c>
      <c r="C115" s="37" t="s">
        <v>146</v>
      </c>
      <c r="D115" s="23">
        <v>0</v>
      </c>
      <c r="E115" s="23">
        <v>7192</v>
      </c>
      <c r="F115" s="23">
        <v>102297</v>
      </c>
      <c r="G115" s="23">
        <v>0</v>
      </c>
      <c r="H115" s="23">
        <v>0</v>
      </c>
      <c r="I115" s="23">
        <v>0</v>
      </c>
      <c r="J115" s="24">
        <v>109489</v>
      </c>
      <c r="K115" s="25">
        <f t="shared" si="7"/>
        <v>0</v>
      </c>
      <c r="L115" s="26">
        <f t="shared" si="7"/>
        <v>6.5686963987249866E-2</v>
      </c>
      <c r="M115" s="26">
        <f t="shared" si="7"/>
        <v>0.93431303601275018</v>
      </c>
      <c r="N115" s="26">
        <f t="shared" si="7"/>
        <v>0</v>
      </c>
      <c r="O115" s="26">
        <f t="shared" si="7"/>
        <v>0</v>
      </c>
      <c r="P115" s="26">
        <f t="shared" si="7"/>
        <v>0</v>
      </c>
    </row>
    <row r="116" spans="1:16" ht="15" customHeight="1" x14ac:dyDescent="0.2">
      <c r="A116" s="6" t="s">
        <v>147</v>
      </c>
      <c r="B116" s="7" t="s">
        <v>207</v>
      </c>
      <c r="C116" s="8" t="s">
        <v>148</v>
      </c>
      <c r="D116" s="9">
        <v>1593219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0">
        <v>1593219</v>
      </c>
      <c r="K116" s="11">
        <f t="shared" si="7"/>
        <v>1</v>
      </c>
      <c r="L116" s="12">
        <f t="shared" si="7"/>
        <v>0</v>
      </c>
      <c r="M116" s="12">
        <f t="shared" si="7"/>
        <v>0</v>
      </c>
      <c r="N116" s="12">
        <f t="shared" si="7"/>
        <v>0</v>
      </c>
      <c r="O116" s="12">
        <f t="shared" si="7"/>
        <v>0</v>
      </c>
      <c r="P116" s="12">
        <f t="shared" si="7"/>
        <v>0</v>
      </c>
    </row>
    <row r="117" spans="1:16" ht="15" customHeight="1" x14ac:dyDescent="0.2">
      <c r="A117" s="13" t="s">
        <v>149</v>
      </c>
      <c r="B117" s="14" t="s">
        <v>207</v>
      </c>
      <c r="C117" s="15" t="s">
        <v>150</v>
      </c>
      <c r="D117" s="16">
        <v>-26240</v>
      </c>
      <c r="E117" s="16">
        <v>14063</v>
      </c>
      <c r="F117" s="16">
        <v>12177</v>
      </c>
      <c r="G117" s="16">
        <v>0</v>
      </c>
      <c r="H117" s="16">
        <v>0</v>
      </c>
      <c r="I117" s="16">
        <v>0</v>
      </c>
      <c r="J117" s="17">
        <v>0</v>
      </c>
      <c r="K117" s="18">
        <f t="shared" si="7"/>
        <v>0</v>
      </c>
      <c r="L117" s="19">
        <f t="shared" si="7"/>
        <v>0</v>
      </c>
      <c r="M117" s="19">
        <f t="shared" si="7"/>
        <v>0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151</v>
      </c>
      <c r="B118" s="14" t="s">
        <v>207</v>
      </c>
      <c r="C118" s="39" t="s">
        <v>152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7">
        <v>0</v>
      </c>
      <c r="K118" s="18">
        <f t="shared" si="7"/>
        <v>0</v>
      </c>
      <c r="L118" s="19">
        <f t="shared" si="7"/>
        <v>0</v>
      </c>
      <c r="M118" s="19">
        <f t="shared" si="7"/>
        <v>0</v>
      </c>
      <c r="N118" s="19">
        <f t="shared" si="7"/>
        <v>0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13" t="s">
        <v>153</v>
      </c>
      <c r="B119" s="14" t="s">
        <v>207</v>
      </c>
      <c r="C119" s="15" t="s">
        <v>154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v>0</v>
      </c>
      <c r="K119" s="18">
        <f t="shared" si="7"/>
        <v>0</v>
      </c>
      <c r="L119" s="19">
        <f t="shared" si="7"/>
        <v>0</v>
      </c>
      <c r="M119" s="19">
        <f t="shared" si="7"/>
        <v>0</v>
      </c>
      <c r="N119" s="19">
        <f t="shared" si="7"/>
        <v>0</v>
      </c>
      <c r="O119" s="19">
        <f t="shared" si="7"/>
        <v>0</v>
      </c>
      <c r="P119" s="19">
        <f t="shared" si="7"/>
        <v>0</v>
      </c>
    </row>
    <row r="120" spans="1:16" ht="15" customHeight="1" x14ac:dyDescent="0.2">
      <c r="A120" s="20" t="s">
        <v>155</v>
      </c>
      <c r="B120" s="21" t="s">
        <v>207</v>
      </c>
      <c r="C120" s="37" t="s">
        <v>156</v>
      </c>
      <c r="D120" s="23">
        <v>0</v>
      </c>
      <c r="E120" s="23">
        <v>1402</v>
      </c>
      <c r="F120" s="23">
        <v>3194</v>
      </c>
      <c r="G120" s="23">
        <v>0</v>
      </c>
      <c r="H120" s="23">
        <v>0</v>
      </c>
      <c r="I120" s="23">
        <v>0</v>
      </c>
      <c r="J120" s="24">
        <v>4596</v>
      </c>
      <c r="K120" s="25">
        <f t="shared" si="7"/>
        <v>0</v>
      </c>
      <c r="L120" s="26">
        <f t="shared" si="7"/>
        <v>0.30504786771105308</v>
      </c>
      <c r="M120" s="26">
        <f t="shared" si="7"/>
        <v>0.69495213228894692</v>
      </c>
      <c r="N120" s="26">
        <f t="shared" si="7"/>
        <v>0</v>
      </c>
      <c r="O120" s="26">
        <f t="shared" si="7"/>
        <v>0</v>
      </c>
      <c r="P120" s="26">
        <f t="shared" si="7"/>
        <v>0</v>
      </c>
    </row>
    <row r="121" spans="1:16" ht="15" customHeight="1" x14ac:dyDescent="0.2">
      <c r="A121" s="13" t="s">
        <v>157</v>
      </c>
      <c r="B121" s="14" t="s">
        <v>207</v>
      </c>
      <c r="C121" s="15" t="s">
        <v>158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7">
        <v>0</v>
      </c>
      <c r="K121" s="18">
        <f t="shared" si="7"/>
        <v>0</v>
      </c>
      <c r="L121" s="19">
        <f t="shared" si="7"/>
        <v>0</v>
      </c>
      <c r="M121" s="19">
        <f t="shared" si="7"/>
        <v>0</v>
      </c>
      <c r="N121" s="19">
        <f t="shared" si="7"/>
        <v>0</v>
      </c>
      <c r="O121" s="19">
        <f t="shared" si="7"/>
        <v>0</v>
      </c>
      <c r="P121" s="19">
        <f t="shared" si="7"/>
        <v>0</v>
      </c>
    </row>
    <row r="122" spans="1:16" ht="15" customHeight="1" thickBot="1" x14ac:dyDescent="0.25">
      <c r="A122" s="27"/>
      <c r="B122" s="28"/>
      <c r="C122" s="29" t="s">
        <v>159</v>
      </c>
      <c r="D122" s="30">
        <f t="shared" ref="D122:J122" si="8">SUM(D81:D121)</f>
        <v>13292059</v>
      </c>
      <c r="E122" s="30">
        <f t="shared" si="8"/>
        <v>58999</v>
      </c>
      <c r="F122" s="30">
        <f t="shared" si="8"/>
        <v>219308</v>
      </c>
      <c r="G122" s="30">
        <f t="shared" si="8"/>
        <v>1910</v>
      </c>
      <c r="H122" s="30">
        <f t="shared" si="8"/>
        <v>0</v>
      </c>
      <c r="I122" s="30">
        <f t="shared" si="8"/>
        <v>76433</v>
      </c>
      <c r="J122" s="31">
        <f t="shared" si="8"/>
        <v>13648709</v>
      </c>
      <c r="K122" s="32">
        <f t="shared" si="7"/>
        <v>0.97386932346495192</v>
      </c>
      <c r="L122" s="33">
        <f t="shared" si="7"/>
        <v>4.3226798959520637E-3</v>
      </c>
      <c r="M122" s="33">
        <f t="shared" si="7"/>
        <v>1.6068039841716897E-2</v>
      </c>
      <c r="N122" s="33">
        <f t="shared" si="7"/>
        <v>1.3993997527531724E-4</v>
      </c>
      <c r="O122" s="33">
        <f t="shared" si="7"/>
        <v>0</v>
      </c>
      <c r="P122" s="33">
        <f t="shared" si="7"/>
        <v>5.600016822103834E-3</v>
      </c>
    </row>
    <row r="123" spans="1:16" ht="8.25" customHeight="1" thickTop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  <c r="O123" s="36"/>
      <c r="P123" s="36"/>
    </row>
    <row r="124" spans="1:16" ht="15" customHeight="1" x14ac:dyDescent="0.2">
      <c r="A124" s="6" t="s">
        <v>160</v>
      </c>
      <c r="B124" s="7" t="s">
        <v>207</v>
      </c>
      <c r="C124" s="8" t="s">
        <v>161</v>
      </c>
      <c r="D124" s="9">
        <v>490914</v>
      </c>
      <c r="E124" s="9">
        <v>6644</v>
      </c>
      <c r="F124" s="9">
        <v>25639</v>
      </c>
      <c r="G124" s="9">
        <v>0</v>
      </c>
      <c r="H124" s="9">
        <v>0</v>
      </c>
      <c r="I124" s="9">
        <v>0</v>
      </c>
      <c r="J124" s="10">
        <v>523197</v>
      </c>
      <c r="K124" s="11">
        <f t="shared" ref="K124:P139" si="9">IFERROR(D124/$J124,0)</f>
        <v>0.93829666454509486</v>
      </c>
      <c r="L124" s="12">
        <f t="shared" si="9"/>
        <v>1.2698849572914218E-2</v>
      </c>
      <c r="M124" s="12">
        <f t="shared" si="9"/>
        <v>4.9004485881990911E-2</v>
      </c>
      <c r="N124" s="12">
        <f t="shared" si="9"/>
        <v>0</v>
      </c>
      <c r="O124" s="12">
        <f t="shared" si="9"/>
        <v>0</v>
      </c>
      <c r="P124" s="12">
        <f t="shared" si="9"/>
        <v>0</v>
      </c>
    </row>
    <row r="125" spans="1:16" ht="15" customHeight="1" x14ac:dyDescent="0.2">
      <c r="A125" s="13" t="s">
        <v>162</v>
      </c>
      <c r="B125" s="14" t="s">
        <v>207</v>
      </c>
      <c r="C125" s="39" t="s">
        <v>163</v>
      </c>
      <c r="D125" s="16">
        <v>1110390</v>
      </c>
      <c r="E125" s="16">
        <v>2626</v>
      </c>
      <c r="F125" s="16">
        <v>17639</v>
      </c>
      <c r="G125" s="16">
        <v>0</v>
      </c>
      <c r="H125" s="16">
        <v>0</v>
      </c>
      <c r="I125" s="16">
        <v>0</v>
      </c>
      <c r="J125" s="17">
        <v>1130655</v>
      </c>
      <c r="K125" s="18">
        <f t="shared" si="9"/>
        <v>0.98207676081563344</v>
      </c>
      <c r="L125" s="19">
        <f t="shared" si="9"/>
        <v>2.3225475498715345E-3</v>
      </c>
      <c r="M125" s="19">
        <f t="shared" si="9"/>
        <v>1.560069163449505E-2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13" t="s">
        <v>164</v>
      </c>
      <c r="B126" s="14" t="s">
        <v>207</v>
      </c>
      <c r="C126" s="15" t="s">
        <v>165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7">
        <v>0</v>
      </c>
      <c r="K126" s="18">
        <f t="shared" si="9"/>
        <v>0</v>
      </c>
      <c r="L126" s="19">
        <f t="shared" si="9"/>
        <v>0</v>
      </c>
      <c r="M126" s="19">
        <f t="shared" si="9"/>
        <v>0</v>
      </c>
      <c r="N126" s="19">
        <f t="shared" si="9"/>
        <v>0</v>
      </c>
      <c r="O126" s="19">
        <f t="shared" si="9"/>
        <v>0</v>
      </c>
      <c r="P126" s="19">
        <f t="shared" si="9"/>
        <v>0</v>
      </c>
    </row>
    <row r="127" spans="1:16" ht="15" customHeight="1" x14ac:dyDescent="0.2">
      <c r="A127" s="13" t="s">
        <v>166</v>
      </c>
      <c r="B127" s="14" t="s">
        <v>207</v>
      </c>
      <c r="C127" s="15" t="s">
        <v>167</v>
      </c>
      <c r="D127" s="16">
        <v>0</v>
      </c>
      <c r="E127" s="16">
        <v>6271</v>
      </c>
      <c r="F127" s="16">
        <v>1669</v>
      </c>
      <c r="G127" s="16">
        <v>0</v>
      </c>
      <c r="H127" s="16">
        <v>0</v>
      </c>
      <c r="I127" s="16">
        <v>0</v>
      </c>
      <c r="J127" s="17">
        <v>7940</v>
      </c>
      <c r="K127" s="18">
        <f t="shared" si="9"/>
        <v>0</v>
      </c>
      <c r="L127" s="19">
        <f t="shared" si="9"/>
        <v>0.78979848866498736</v>
      </c>
      <c r="M127" s="19">
        <f t="shared" si="9"/>
        <v>0.21020151133501258</v>
      </c>
      <c r="N127" s="19">
        <f t="shared" si="9"/>
        <v>0</v>
      </c>
      <c r="O127" s="19">
        <f t="shared" si="9"/>
        <v>0</v>
      </c>
      <c r="P127" s="19">
        <f t="shared" si="9"/>
        <v>0</v>
      </c>
    </row>
    <row r="128" spans="1:16" ht="15" customHeight="1" x14ac:dyDescent="0.2">
      <c r="A128" s="20" t="s">
        <v>168</v>
      </c>
      <c r="B128" s="21" t="s">
        <v>207</v>
      </c>
      <c r="C128" s="37" t="s">
        <v>169</v>
      </c>
      <c r="D128" s="23">
        <v>0</v>
      </c>
      <c r="E128" s="23">
        <v>4525</v>
      </c>
      <c r="F128" s="23">
        <v>24733</v>
      </c>
      <c r="G128" s="23">
        <v>0</v>
      </c>
      <c r="H128" s="23">
        <v>0</v>
      </c>
      <c r="I128" s="23">
        <v>0</v>
      </c>
      <c r="J128" s="24">
        <v>29258</v>
      </c>
      <c r="K128" s="25">
        <f t="shared" si="9"/>
        <v>0</v>
      </c>
      <c r="L128" s="26">
        <f t="shared" si="9"/>
        <v>0.15465855492514868</v>
      </c>
      <c r="M128" s="26">
        <f t="shared" si="9"/>
        <v>0.84534144507485132</v>
      </c>
      <c r="N128" s="26">
        <f t="shared" si="9"/>
        <v>0</v>
      </c>
      <c r="O128" s="26">
        <f t="shared" si="9"/>
        <v>0</v>
      </c>
      <c r="P128" s="26">
        <f t="shared" si="9"/>
        <v>0</v>
      </c>
    </row>
    <row r="129" spans="1:17" ht="15" customHeight="1" x14ac:dyDescent="0.2">
      <c r="A129" s="6" t="s">
        <v>170</v>
      </c>
      <c r="B129" s="7" t="s">
        <v>207</v>
      </c>
      <c r="C129" s="8" t="s">
        <v>171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0">
        <v>0</v>
      </c>
      <c r="K129" s="11">
        <f t="shared" si="9"/>
        <v>0</v>
      </c>
      <c r="L129" s="12">
        <f t="shared" si="9"/>
        <v>0</v>
      </c>
      <c r="M129" s="12">
        <f t="shared" si="9"/>
        <v>0</v>
      </c>
      <c r="N129" s="12">
        <f t="shared" si="9"/>
        <v>0</v>
      </c>
      <c r="O129" s="12">
        <f t="shared" si="9"/>
        <v>0</v>
      </c>
      <c r="P129" s="12">
        <f t="shared" si="9"/>
        <v>0</v>
      </c>
    </row>
    <row r="130" spans="1:17" ht="15" customHeight="1" x14ac:dyDescent="0.2">
      <c r="A130" s="13" t="s">
        <v>172</v>
      </c>
      <c r="B130" s="14" t="s">
        <v>207</v>
      </c>
      <c r="C130" s="39" t="s">
        <v>173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7">
        <v>0</v>
      </c>
      <c r="K130" s="18">
        <f t="shared" si="9"/>
        <v>0</v>
      </c>
      <c r="L130" s="19">
        <f t="shared" si="9"/>
        <v>0</v>
      </c>
      <c r="M130" s="19">
        <f t="shared" si="9"/>
        <v>0</v>
      </c>
      <c r="N130" s="19">
        <f t="shared" si="9"/>
        <v>0</v>
      </c>
      <c r="O130" s="19">
        <f t="shared" si="9"/>
        <v>0</v>
      </c>
      <c r="P130" s="19">
        <f t="shared" si="9"/>
        <v>0</v>
      </c>
    </row>
    <row r="131" spans="1:17" ht="15" customHeight="1" x14ac:dyDescent="0.2">
      <c r="A131" s="13" t="s">
        <v>174</v>
      </c>
      <c r="B131" s="14" t="s">
        <v>207</v>
      </c>
      <c r="C131" s="15" t="s">
        <v>175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7">
        <v>0</v>
      </c>
      <c r="K131" s="18">
        <f t="shared" si="9"/>
        <v>0</v>
      </c>
      <c r="L131" s="19">
        <f t="shared" si="9"/>
        <v>0</v>
      </c>
      <c r="M131" s="19">
        <f t="shared" si="9"/>
        <v>0</v>
      </c>
      <c r="N131" s="19">
        <f t="shared" si="9"/>
        <v>0</v>
      </c>
      <c r="O131" s="19">
        <f t="shared" si="9"/>
        <v>0</v>
      </c>
      <c r="P131" s="19">
        <f t="shared" si="9"/>
        <v>0</v>
      </c>
    </row>
    <row r="132" spans="1:17" ht="15" customHeight="1" x14ac:dyDescent="0.2">
      <c r="A132" s="13" t="s">
        <v>176</v>
      </c>
      <c r="B132" s="14" t="s">
        <v>207</v>
      </c>
      <c r="C132" s="15" t="s">
        <v>177</v>
      </c>
      <c r="D132" s="16">
        <v>0</v>
      </c>
      <c r="E132" s="16">
        <v>10612</v>
      </c>
      <c r="F132" s="16">
        <v>23422</v>
      </c>
      <c r="G132" s="16">
        <v>58550</v>
      </c>
      <c r="H132" s="16">
        <v>0</v>
      </c>
      <c r="I132" s="16">
        <v>0</v>
      </c>
      <c r="J132" s="17">
        <v>92584</v>
      </c>
      <c r="K132" s="18">
        <f t="shared" si="9"/>
        <v>0</v>
      </c>
      <c r="L132" s="19">
        <f t="shared" si="9"/>
        <v>0.11462023675797114</v>
      </c>
      <c r="M132" s="19">
        <f t="shared" si="9"/>
        <v>0.25298107664391256</v>
      </c>
      <c r="N132" s="19">
        <f t="shared" si="9"/>
        <v>0.63239868659811627</v>
      </c>
      <c r="O132" s="19">
        <f t="shared" si="9"/>
        <v>0</v>
      </c>
      <c r="P132" s="19">
        <f t="shared" si="9"/>
        <v>0</v>
      </c>
    </row>
    <row r="133" spans="1:17" ht="15" customHeight="1" x14ac:dyDescent="0.2">
      <c r="A133" s="20" t="s">
        <v>178</v>
      </c>
      <c r="B133" s="21" t="s">
        <v>207</v>
      </c>
      <c r="C133" s="37" t="s">
        <v>179</v>
      </c>
      <c r="D133" s="23">
        <v>0</v>
      </c>
      <c r="E133" s="23">
        <v>8417</v>
      </c>
      <c r="F133" s="23">
        <v>30151</v>
      </c>
      <c r="G133" s="23">
        <v>70840</v>
      </c>
      <c r="H133" s="23">
        <v>0</v>
      </c>
      <c r="I133" s="23">
        <v>0</v>
      </c>
      <c r="J133" s="24">
        <v>109408</v>
      </c>
      <c r="K133" s="25">
        <f t="shared" si="9"/>
        <v>0</v>
      </c>
      <c r="L133" s="26">
        <f t="shared" si="9"/>
        <v>7.6932217022521204E-2</v>
      </c>
      <c r="M133" s="26">
        <f t="shared" si="9"/>
        <v>0.27558313834454518</v>
      </c>
      <c r="N133" s="26">
        <f t="shared" si="9"/>
        <v>0.64748464463293365</v>
      </c>
      <c r="O133" s="26">
        <f t="shared" si="9"/>
        <v>0</v>
      </c>
      <c r="P133" s="26">
        <f t="shared" si="9"/>
        <v>0</v>
      </c>
    </row>
    <row r="134" spans="1:17" ht="15" customHeight="1" x14ac:dyDescent="0.2">
      <c r="A134" s="6" t="s">
        <v>180</v>
      </c>
      <c r="B134" s="7" t="s">
        <v>207</v>
      </c>
      <c r="C134" s="8" t="s">
        <v>181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10">
        <v>0</v>
      </c>
      <c r="K134" s="11">
        <f t="shared" si="9"/>
        <v>0</v>
      </c>
      <c r="L134" s="12">
        <f t="shared" si="9"/>
        <v>0</v>
      </c>
      <c r="M134" s="12">
        <f t="shared" si="9"/>
        <v>0</v>
      </c>
      <c r="N134" s="12">
        <f t="shared" si="9"/>
        <v>0</v>
      </c>
      <c r="O134" s="12">
        <f t="shared" si="9"/>
        <v>0</v>
      </c>
      <c r="P134" s="12">
        <f t="shared" si="9"/>
        <v>0</v>
      </c>
    </row>
    <row r="135" spans="1:17" ht="15" customHeight="1" x14ac:dyDescent="0.2">
      <c r="A135" s="13" t="s">
        <v>182</v>
      </c>
      <c r="B135" s="14" t="s">
        <v>207</v>
      </c>
      <c r="C135" s="39" t="s">
        <v>183</v>
      </c>
      <c r="D135" s="16">
        <v>0</v>
      </c>
      <c r="E135" s="16">
        <v>0</v>
      </c>
      <c r="F135" s="16">
        <v>0</v>
      </c>
      <c r="G135" s="16">
        <v>42954</v>
      </c>
      <c r="H135" s="16">
        <v>0</v>
      </c>
      <c r="I135" s="16">
        <v>0</v>
      </c>
      <c r="J135" s="17">
        <v>42954</v>
      </c>
      <c r="K135" s="18">
        <f t="shared" si="9"/>
        <v>0</v>
      </c>
      <c r="L135" s="19">
        <f t="shared" si="9"/>
        <v>0</v>
      </c>
      <c r="M135" s="19">
        <f t="shared" si="9"/>
        <v>0</v>
      </c>
      <c r="N135" s="19">
        <f t="shared" si="9"/>
        <v>1</v>
      </c>
      <c r="O135" s="19">
        <f t="shared" si="9"/>
        <v>0</v>
      </c>
      <c r="P135" s="19">
        <f t="shared" si="9"/>
        <v>0</v>
      </c>
    </row>
    <row r="136" spans="1:17" ht="15" customHeight="1" x14ac:dyDescent="0.2">
      <c r="A136" s="13" t="s">
        <v>184</v>
      </c>
      <c r="B136" s="14" t="s">
        <v>207</v>
      </c>
      <c r="C136" s="15" t="s">
        <v>185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7">
        <v>0</v>
      </c>
      <c r="K136" s="18">
        <f t="shared" si="9"/>
        <v>0</v>
      </c>
      <c r="L136" s="19">
        <f t="shared" si="9"/>
        <v>0</v>
      </c>
      <c r="M136" s="19">
        <f t="shared" si="9"/>
        <v>0</v>
      </c>
      <c r="N136" s="19">
        <f t="shared" si="9"/>
        <v>0</v>
      </c>
      <c r="O136" s="19">
        <f t="shared" si="9"/>
        <v>0</v>
      </c>
      <c r="P136" s="19">
        <f t="shared" si="9"/>
        <v>0</v>
      </c>
    </row>
    <row r="137" spans="1:17" ht="15" customHeight="1" x14ac:dyDescent="0.2">
      <c r="A137" s="13" t="s">
        <v>186</v>
      </c>
      <c r="B137" s="14" t="s">
        <v>207</v>
      </c>
      <c r="C137" s="15" t="s">
        <v>187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7">
        <v>0</v>
      </c>
      <c r="K137" s="18">
        <f t="shared" si="9"/>
        <v>0</v>
      </c>
      <c r="L137" s="19">
        <f t="shared" si="9"/>
        <v>0</v>
      </c>
      <c r="M137" s="19">
        <f t="shared" si="9"/>
        <v>0</v>
      </c>
      <c r="N137" s="19">
        <f t="shared" si="9"/>
        <v>0</v>
      </c>
      <c r="O137" s="19">
        <f t="shared" si="9"/>
        <v>0</v>
      </c>
      <c r="P137" s="19">
        <f t="shared" si="9"/>
        <v>0</v>
      </c>
    </row>
    <row r="138" spans="1:17" ht="15" customHeight="1" x14ac:dyDescent="0.2">
      <c r="A138" s="20" t="s">
        <v>188</v>
      </c>
      <c r="B138" s="21" t="s">
        <v>207</v>
      </c>
      <c r="C138" s="37" t="s">
        <v>189</v>
      </c>
      <c r="D138" s="23">
        <v>-338</v>
      </c>
      <c r="E138" s="23">
        <v>0</v>
      </c>
      <c r="F138" s="23">
        <v>11970</v>
      </c>
      <c r="G138" s="23">
        <v>647951</v>
      </c>
      <c r="H138" s="23">
        <v>0</v>
      </c>
      <c r="I138" s="23">
        <v>0</v>
      </c>
      <c r="J138" s="24">
        <v>659583</v>
      </c>
      <c r="K138" s="25">
        <f t="shared" si="9"/>
        <v>-5.1244498417939816E-4</v>
      </c>
      <c r="L138" s="26">
        <f t="shared" si="9"/>
        <v>0</v>
      </c>
      <c r="M138" s="26">
        <f t="shared" si="9"/>
        <v>1.814782976516981E-2</v>
      </c>
      <c r="N138" s="26">
        <f t="shared" si="9"/>
        <v>0.98236461521900964</v>
      </c>
      <c r="O138" s="26">
        <f t="shared" si="9"/>
        <v>0</v>
      </c>
      <c r="P138" s="26">
        <f t="shared" si="9"/>
        <v>0</v>
      </c>
    </row>
    <row r="139" spans="1:17" ht="15" customHeight="1" x14ac:dyDescent="0.2">
      <c r="A139" s="6" t="s">
        <v>190</v>
      </c>
      <c r="B139" s="7" t="s">
        <v>207</v>
      </c>
      <c r="C139" s="8" t="s">
        <v>191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10">
        <v>0</v>
      </c>
      <c r="K139" s="11">
        <f t="shared" si="9"/>
        <v>0</v>
      </c>
      <c r="L139" s="12">
        <f t="shared" si="9"/>
        <v>0</v>
      </c>
      <c r="M139" s="12">
        <f t="shared" si="9"/>
        <v>0</v>
      </c>
      <c r="N139" s="12">
        <f t="shared" si="9"/>
        <v>0</v>
      </c>
      <c r="O139" s="12">
        <f t="shared" si="9"/>
        <v>0</v>
      </c>
      <c r="P139" s="12">
        <f t="shared" si="9"/>
        <v>0</v>
      </c>
    </row>
    <row r="140" spans="1:17" ht="15" customHeight="1" x14ac:dyDescent="0.2">
      <c r="A140" s="13" t="s">
        <v>192</v>
      </c>
      <c r="B140" s="14" t="s">
        <v>207</v>
      </c>
      <c r="C140" s="39" t="s">
        <v>193</v>
      </c>
      <c r="D140" s="16">
        <v>0</v>
      </c>
      <c r="E140" s="16">
        <v>3025</v>
      </c>
      <c r="F140" s="16">
        <v>5790</v>
      </c>
      <c r="G140" s="16">
        <v>0</v>
      </c>
      <c r="H140" s="16">
        <v>0</v>
      </c>
      <c r="I140" s="16">
        <v>0</v>
      </c>
      <c r="J140" s="17">
        <v>8815</v>
      </c>
      <c r="K140" s="18">
        <f t="shared" ref="K140:P146" si="10">IFERROR(D140/$J140,0)</f>
        <v>0</v>
      </c>
      <c r="L140" s="19">
        <f t="shared" si="10"/>
        <v>0.34316505955757232</v>
      </c>
      <c r="M140" s="19">
        <f t="shared" si="10"/>
        <v>0.65683494044242763</v>
      </c>
      <c r="N140" s="19">
        <f t="shared" si="10"/>
        <v>0</v>
      </c>
      <c r="O140" s="19">
        <f t="shared" si="10"/>
        <v>0</v>
      </c>
      <c r="P140" s="19">
        <f t="shared" si="10"/>
        <v>0</v>
      </c>
    </row>
    <row r="141" spans="1:17" ht="15" customHeight="1" x14ac:dyDescent="0.2">
      <c r="A141" s="13" t="s">
        <v>194</v>
      </c>
      <c r="B141" s="14" t="s">
        <v>207</v>
      </c>
      <c r="C141" s="15" t="s">
        <v>195</v>
      </c>
      <c r="D141" s="16">
        <v>0</v>
      </c>
      <c r="E141" s="16">
        <v>9243</v>
      </c>
      <c r="F141" s="16">
        <v>21825</v>
      </c>
      <c r="G141" s="16">
        <v>44789</v>
      </c>
      <c r="H141" s="16">
        <v>0</v>
      </c>
      <c r="I141" s="16">
        <v>0</v>
      </c>
      <c r="J141" s="17">
        <v>75857</v>
      </c>
      <c r="K141" s="18">
        <f t="shared" si="10"/>
        <v>0</v>
      </c>
      <c r="L141" s="19">
        <f t="shared" si="10"/>
        <v>0.12184768709545592</v>
      </c>
      <c r="M141" s="19">
        <f t="shared" si="10"/>
        <v>0.28771240623805316</v>
      </c>
      <c r="N141" s="19">
        <f t="shared" si="10"/>
        <v>0.59043990666649093</v>
      </c>
      <c r="O141" s="19">
        <f t="shared" si="10"/>
        <v>0</v>
      </c>
      <c r="P141" s="19">
        <f t="shared" si="10"/>
        <v>0</v>
      </c>
    </row>
    <row r="142" spans="1:17" ht="15" customHeight="1" x14ac:dyDescent="0.2">
      <c r="A142" s="13" t="s">
        <v>196</v>
      </c>
      <c r="B142" s="14" t="s">
        <v>207</v>
      </c>
      <c r="C142" s="15" t="s">
        <v>197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7">
        <v>0</v>
      </c>
      <c r="K142" s="18">
        <f t="shared" si="10"/>
        <v>0</v>
      </c>
      <c r="L142" s="19">
        <f t="shared" si="10"/>
        <v>0</v>
      </c>
      <c r="M142" s="19">
        <f t="shared" si="10"/>
        <v>0</v>
      </c>
      <c r="N142" s="19">
        <f t="shared" si="10"/>
        <v>0</v>
      </c>
      <c r="O142" s="19">
        <f t="shared" si="10"/>
        <v>0</v>
      </c>
      <c r="P142" s="19">
        <f t="shared" si="10"/>
        <v>0</v>
      </c>
    </row>
    <row r="143" spans="1:17" ht="15" customHeight="1" x14ac:dyDescent="0.2">
      <c r="A143" s="20" t="s">
        <v>198</v>
      </c>
      <c r="B143" s="21" t="s">
        <v>207</v>
      </c>
      <c r="C143" s="37" t="s">
        <v>199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4">
        <v>0</v>
      </c>
      <c r="K143" s="25">
        <f t="shared" si="10"/>
        <v>0</v>
      </c>
      <c r="L143" s="26">
        <f t="shared" si="10"/>
        <v>0</v>
      </c>
      <c r="M143" s="26">
        <f t="shared" si="10"/>
        <v>0</v>
      </c>
      <c r="N143" s="26">
        <f t="shared" si="10"/>
        <v>0</v>
      </c>
      <c r="O143" s="26">
        <f t="shared" si="10"/>
        <v>0</v>
      </c>
      <c r="P143" s="26">
        <f t="shared" si="10"/>
        <v>0</v>
      </c>
    </row>
    <row r="144" spans="1:17" ht="15" customHeight="1" x14ac:dyDescent="0.2">
      <c r="A144" s="13" t="s">
        <v>200</v>
      </c>
      <c r="B144" s="14" t="s">
        <v>207</v>
      </c>
      <c r="C144" s="15" t="s">
        <v>201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7">
        <v>0</v>
      </c>
      <c r="K144" s="18">
        <f t="shared" si="10"/>
        <v>0</v>
      </c>
      <c r="L144" s="19">
        <f t="shared" si="10"/>
        <v>0</v>
      </c>
      <c r="M144" s="19">
        <f t="shared" si="10"/>
        <v>0</v>
      </c>
      <c r="N144" s="19">
        <f t="shared" si="10"/>
        <v>0</v>
      </c>
      <c r="O144" s="19">
        <f t="shared" si="10"/>
        <v>0</v>
      </c>
      <c r="P144" s="19">
        <f t="shared" si="10"/>
        <v>0</v>
      </c>
      <c r="Q144" s="2"/>
    </row>
    <row r="145" spans="1:17" ht="15" customHeight="1" x14ac:dyDescent="0.2">
      <c r="A145" s="20" t="s">
        <v>202</v>
      </c>
      <c r="B145" s="21" t="s">
        <v>207</v>
      </c>
      <c r="C145" s="37" t="s">
        <v>203</v>
      </c>
      <c r="D145" s="23">
        <v>0</v>
      </c>
      <c r="E145" s="23">
        <v>0</v>
      </c>
      <c r="F145" s="23">
        <v>0</v>
      </c>
      <c r="G145" s="23">
        <v>24260</v>
      </c>
      <c r="H145" s="23">
        <v>0</v>
      </c>
      <c r="I145" s="23">
        <v>0</v>
      </c>
      <c r="J145" s="24">
        <v>24260</v>
      </c>
      <c r="K145" s="25">
        <f t="shared" si="10"/>
        <v>0</v>
      </c>
      <c r="L145" s="26">
        <f t="shared" si="10"/>
        <v>0</v>
      </c>
      <c r="M145" s="26">
        <f t="shared" si="10"/>
        <v>0</v>
      </c>
      <c r="N145" s="26">
        <f t="shared" si="10"/>
        <v>1</v>
      </c>
      <c r="O145" s="26">
        <f t="shared" si="10"/>
        <v>0</v>
      </c>
      <c r="P145" s="26">
        <f t="shared" si="10"/>
        <v>0</v>
      </c>
      <c r="Q145" s="2"/>
    </row>
    <row r="146" spans="1:17" ht="15" customHeight="1" thickBot="1" x14ac:dyDescent="0.25">
      <c r="A146" s="27"/>
      <c r="B146" s="28"/>
      <c r="C146" s="29" t="s">
        <v>204</v>
      </c>
      <c r="D146" s="30">
        <f>SUM(D124:D145)</f>
        <v>1600966</v>
      </c>
      <c r="E146" s="30">
        <f t="shared" ref="E146:I146" si="11">SUM(E124:E145)</f>
        <v>51363</v>
      </c>
      <c r="F146" s="30">
        <f t="shared" si="11"/>
        <v>162838</v>
      </c>
      <c r="G146" s="30">
        <f t="shared" si="11"/>
        <v>889344</v>
      </c>
      <c r="H146" s="30">
        <f t="shared" si="11"/>
        <v>0</v>
      </c>
      <c r="I146" s="30">
        <f t="shared" si="11"/>
        <v>0</v>
      </c>
      <c r="J146" s="31">
        <f>SUM(J124:J145)</f>
        <v>2704511</v>
      </c>
      <c r="K146" s="32">
        <f t="shared" si="10"/>
        <v>0.59196135641526326</v>
      </c>
      <c r="L146" s="33">
        <f t="shared" si="10"/>
        <v>1.8991603287988105E-2</v>
      </c>
      <c r="M146" s="33">
        <f t="shared" si="10"/>
        <v>6.0209775445542651E-2</v>
      </c>
      <c r="N146" s="33">
        <f t="shared" si="10"/>
        <v>0.32883726485120601</v>
      </c>
      <c r="O146" s="33">
        <f t="shared" si="10"/>
        <v>0</v>
      </c>
      <c r="P146" s="33">
        <f t="shared" si="10"/>
        <v>0</v>
      </c>
    </row>
    <row r="147" spans="1:17" ht="8.25" customHeight="1" thickTop="1" x14ac:dyDescent="0.2">
      <c r="A147" s="34"/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  <c r="O147" s="36"/>
      <c r="P147" s="36"/>
    </row>
    <row r="148" spans="1:17" ht="15" customHeight="1" thickBot="1" x14ac:dyDescent="0.25">
      <c r="A148" s="27"/>
      <c r="B148" s="28"/>
      <c r="C148" s="29" t="s">
        <v>205</v>
      </c>
      <c r="D148" s="30">
        <f t="shared" ref="D148:J148" si="12">SUM(D74,D79,D122,D146)</f>
        <v>680866574</v>
      </c>
      <c r="E148" s="30">
        <f t="shared" si="12"/>
        <v>18868957</v>
      </c>
      <c r="F148" s="30">
        <f t="shared" si="12"/>
        <v>29215460</v>
      </c>
      <c r="G148" s="30">
        <f t="shared" si="12"/>
        <v>228003460</v>
      </c>
      <c r="H148" s="30">
        <f t="shared" si="12"/>
        <v>50139527</v>
      </c>
      <c r="I148" s="30">
        <f t="shared" si="12"/>
        <v>18760995</v>
      </c>
      <c r="J148" s="31">
        <f t="shared" si="12"/>
        <v>1025854973</v>
      </c>
      <c r="K148" s="32">
        <f>IFERROR(D148/$J148,0)</f>
        <v>0.66370646136157108</v>
      </c>
      <c r="L148" s="33">
        <f>IFERROR(E148/$J148,0)</f>
        <v>1.8393396236916229E-2</v>
      </c>
      <c r="M148" s="33">
        <f t="shared" ref="M148:P148" si="13">IFERROR(F148/$J148,0)</f>
        <v>2.8479132790634725E-2</v>
      </c>
      <c r="N148" s="33">
        <f t="shared" si="13"/>
        <v>0.22225701098199968</v>
      </c>
      <c r="O148" s="33">
        <f t="shared" si="13"/>
        <v>4.8875843388829582E-2</v>
      </c>
      <c r="P148" s="33">
        <f t="shared" si="13"/>
        <v>1.8288155240048731E-2</v>
      </c>
    </row>
    <row r="149" spans="1:17" s="40" customFormat="1" ht="15" customHeight="1" thickTop="1" x14ac:dyDescent="0.2">
      <c r="A149" s="40" t="s">
        <v>206</v>
      </c>
    </row>
    <row r="150" spans="1:17" s="40" customFormat="1" ht="15" customHeight="1" x14ac:dyDescent="0.2">
      <c r="A150" s="40" t="s">
        <v>209</v>
      </c>
    </row>
    <row r="156" spans="1:17" x14ac:dyDescent="0.2">
      <c r="C156" s="41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2019-07-25T18:24:08Z</cp:lastPrinted>
  <dcterms:created xsi:type="dcterms:W3CDTF">2019-07-03T20:36:09Z</dcterms:created>
  <dcterms:modified xsi:type="dcterms:W3CDTF">2019-07-25T18:26:53Z</dcterms:modified>
</cp:coreProperties>
</file>