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mf\EFS\MFPAdm\MFP Accountability_Resource Allocation_70% Instr\2017-18 AFR Data for Resource Alloc_70% Instr\FY2017-18 Resource Allocation\Web Versions\"/>
    </mc:Choice>
  </mc:AlternateContent>
  <bookViews>
    <workbookView xWindow="0" yWindow="0" windowWidth="24000" windowHeight="13800"/>
  </bookViews>
  <sheets>
    <sheet name="Sheet1" sheetId="1" r:id="rId1"/>
  </sheets>
  <definedNames>
    <definedName name="_xlnm.Print_Area" localSheetId="0">Sheet1!$A$1:$P$149</definedName>
    <definedName name="_xlnm.Print_Titles" localSheetId="0">Sheet1!$A:$C,Sheet1!$1:$3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45" i="1" l="1"/>
  <c r="N145" i="1"/>
  <c r="P145" i="1"/>
  <c r="M145" i="1"/>
  <c r="L145" i="1"/>
  <c r="P144" i="1"/>
  <c r="M144" i="1"/>
  <c r="O144" i="1"/>
  <c r="N144" i="1"/>
  <c r="L144" i="1"/>
  <c r="P142" i="1"/>
  <c r="O142" i="1"/>
  <c r="M142" i="1"/>
  <c r="L142" i="1"/>
  <c r="K142" i="1"/>
  <c r="N142" i="1"/>
  <c r="N141" i="1"/>
  <c r="P141" i="1"/>
  <c r="M141" i="1"/>
  <c r="M140" i="1"/>
  <c r="K140" i="1"/>
  <c r="P140" i="1"/>
  <c r="L140" i="1"/>
  <c r="P139" i="1"/>
  <c r="O139" i="1"/>
  <c r="M139" i="1"/>
  <c r="L139" i="1"/>
  <c r="K139" i="1"/>
  <c r="N139" i="1"/>
  <c r="M138" i="1"/>
  <c r="P138" i="1"/>
  <c r="P137" i="1"/>
  <c r="O137" i="1"/>
  <c r="M137" i="1"/>
  <c r="L137" i="1"/>
  <c r="K137" i="1"/>
  <c r="N137" i="1"/>
  <c r="M136" i="1"/>
  <c r="P136" i="1"/>
  <c r="P135" i="1"/>
  <c r="O135" i="1"/>
  <c r="M135" i="1"/>
  <c r="L135" i="1"/>
  <c r="K135" i="1"/>
  <c r="N135" i="1"/>
  <c r="M134" i="1"/>
  <c r="P134" i="1"/>
  <c r="P133" i="1"/>
  <c r="O133" i="1"/>
  <c r="M133" i="1"/>
  <c r="L133" i="1"/>
  <c r="K133" i="1"/>
  <c r="N133" i="1"/>
  <c r="M132" i="1"/>
  <c r="P132" i="1"/>
  <c r="P131" i="1"/>
  <c r="O131" i="1"/>
  <c r="M131" i="1"/>
  <c r="L131" i="1"/>
  <c r="K131" i="1"/>
  <c r="N131" i="1"/>
  <c r="M130" i="1"/>
  <c r="P130" i="1"/>
  <c r="P129" i="1"/>
  <c r="O129" i="1"/>
  <c r="M129" i="1"/>
  <c r="L129" i="1"/>
  <c r="K129" i="1"/>
  <c r="N129" i="1"/>
  <c r="N128" i="1"/>
  <c r="M128" i="1"/>
  <c r="P128" i="1"/>
  <c r="P127" i="1"/>
  <c r="M127" i="1"/>
  <c r="L127" i="1"/>
  <c r="O127" i="1"/>
  <c r="N127" i="1"/>
  <c r="K127" i="1"/>
  <c r="N126" i="1"/>
  <c r="M126" i="1"/>
  <c r="P125" i="1"/>
  <c r="O125" i="1"/>
  <c r="M125" i="1"/>
  <c r="L125" i="1"/>
  <c r="K125" i="1"/>
  <c r="N125" i="1"/>
  <c r="M124" i="1"/>
  <c r="N124" i="1"/>
  <c r="P121" i="1"/>
  <c r="M121" i="1"/>
  <c r="N121" i="1"/>
  <c r="O121" i="1"/>
  <c r="L121" i="1"/>
  <c r="M119" i="1"/>
  <c r="L119" i="1"/>
  <c r="N119" i="1"/>
  <c r="P119" i="1"/>
  <c r="O119" i="1"/>
  <c r="N118" i="1"/>
  <c r="O118" i="1"/>
  <c r="M118" i="1"/>
  <c r="P117" i="1"/>
  <c r="M117" i="1"/>
  <c r="N117" i="1"/>
  <c r="O117" i="1"/>
  <c r="L117" i="1"/>
  <c r="M115" i="1"/>
  <c r="L115" i="1"/>
  <c r="N115" i="1"/>
  <c r="P115" i="1"/>
  <c r="O115" i="1"/>
  <c r="N114" i="1"/>
  <c r="O114" i="1"/>
  <c r="M114" i="1"/>
  <c r="P113" i="1"/>
  <c r="M113" i="1"/>
  <c r="N113" i="1"/>
  <c r="O113" i="1"/>
  <c r="L113" i="1"/>
  <c r="M111" i="1"/>
  <c r="L111" i="1"/>
  <c r="N111" i="1"/>
  <c r="P111" i="1"/>
  <c r="O111" i="1"/>
  <c r="N110" i="1"/>
  <c r="O110" i="1"/>
  <c r="M110" i="1"/>
  <c r="M109" i="1"/>
  <c r="N109" i="1"/>
  <c r="P109" i="1"/>
  <c r="O109" i="1"/>
  <c r="L109" i="1"/>
  <c r="M107" i="1"/>
  <c r="L107" i="1"/>
  <c r="N107" i="1"/>
  <c r="P107" i="1"/>
  <c r="O107" i="1"/>
  <c r="N106" i="1"/>
  <c r="O106" i="1"/>
  <c r="M106" i="1"/>
  <c r="P105" i="1"/>
  <c r="M105" i="1"/>
  <c r="N105" i="1"/>
  <c r="O105" i="1"/>
  <c r="L105" i="1"/>
  <c r="K104" i="1"/>
  <c r="L104" i="1"/>
  <c r="N104" i="1"/>
  <c r="M104" i="1"/>
  <c r="P103" i="1"/>
  <c r="M103" i="1"/>
  <c r="M102" i="1"/>
  <c r="N101" i="1"/>
  <c r="M101" i="1"/>
  <c r="P101" i="1"/>
  <c r="O101" i="1"/>
  <c r="L101" i="1"/>
  <c r="P100" i="1"/>
  <c r="N100" i="1"/>
  <c r="L100" i="1"/>
  <c r="K100" i="1"/>
  <c r="O100" i="1"/>
  <c r="M100" i="1"/>
  <c r="M99" i="1"/>
  <c r="L99" i="1"/>
  <c r="O99" i="1"/>
  <c r="L98" i="1"/>
  <c r="P98" i="1"/>
  <c r="O98" i="1"/>
  <c r="N98" i="1"/>
  <c r="M98" i="1"/>
  <c r="N97" i="1"/>
  <c r="L97" i="1"/>
  <c r="P97" i="1"/>
  <c r="M97" i="1"/>
  <c r="P96" i="1"/>
  <c r="K96" i="1"/>
  <c r="M96" i="1"/>
  <c r="P95" i="1"/>
  <c r="M95" i="1"/>
  <c r="M94" i="1"/>
  <c r="N93" i="1"/>
  <c r="M93" i="1"/>
  <c r="P93" i="1"/>
  <c r="O93" i="1"/>
  <c r="L93" i="1"/>
  <c r="P92" i="1"/>
  <c r="N92" i="1"/>
  <c r="L92" i="1"/>
  <c r="K92" i="1"/>
  <c r="O92" i="1"/>
  <c r="M92" i="1"/>
  <c r="M91" i="1"/>
  <c r="L91" i="1"/>
  <c r="O91" i="1"/>
  <c r="L90" i="1"/>
  <c r="P90" i="1"/>
  <c r="O90" i="1"/>
  <c r="N90" i="1"/>
  <c r="M90" i="1"/>
  <c r="L89" i="1"/>
  <c r="P89" i="1"/>
  <c r="N89" i="1"/>
  <c r="M89" i="1"/>
  <c r="O88" i="1"/>
  <c r="M88" i="1"/>
  <c r="K88" i="1"/>
  <c r="P88" i="1"/>
  <c r="N88" i="1"/>
  <c r="O87" i="1"/>
  <c r="M87" i="1"/>
  <c r="K87" i="1"/>
  <c r="P87" i="1"/>
  <c r="L87" i="1"/>
  <c r="O86" i="1"/>
  <c r="M86" i="1"/>
  <c r="K86" i="1"/>
  <c r="P86" i="1"/>
  <c r="N86" i="1"/>
  <c r="O85" i="1"/>
  <c r="M85" i="1"/>
  <c r="K85" i="1"/>
  <c r="P85" i="1"/>
  <c r="L85" i="1"/>
  <c r="O84" i="1"/>
  <c r="M84" i="1"/>
  <c r="K84" i="1"/>
  <c r="P84" i="1"/>
  <c r="N84" i="1"/>
  <c r="O83" i="1"/>
  <c r="M83" i="1"/>
  <c r="K83" i="1"/>
  <c r="P83" i="1"/>
  <c r="L83" i="1"/>
  <c r="O82" i="1"/>
  <c r="M82" i="1"/>
  <c r="K82" i="1"/>
  <c r="P82" i="1"/>
  <c r="N82" i="1"/>
  <c r="O81" i="1"/>
  <c r="M81" i="1"/>
  <c r="K81" i="1"/>
  <c r="P81" i="1"/>
  <c r="H122" i="1"/>
  <c r="L81" i="1"/>
  <c r="D122" i="1"/>
  <c r="I79" i="1"/>
  <c r="G79" i="1"/>
  <c r="E79" i="1"/>
  <c r="M78" i="1"/>
  <c r="N77" i="1"/>
  <c r="L77" i="1"/>
  <c r="P77" i="1"/>
  <c r="O77" i="1"/>
  <c r="M77" i="1"/>
  <c r="P76" i="1"/>
  <c r="N76" i="1"/>
  <c r="L76" i="1"/>
  <c r="O72" i="1"/>
  <c r="M72" i="1"/>
  <c r="K72" i="1"/>
  <c r="P72" i="1"/>
  <c r="N72" i="1"/>
  <c r="L72" i="1"/>
  <c r="O71" i="1"/>
  <c r="M71" i="1"/>
  <c r="K71" i="1"/>
  <c r="P71" i="1"/>
  <c r="N71" i="1"/>
  <c r="L71" i="1"/>
  <c r="O70" i="1"/>
  <c r="M70" i="1"/>
  <c r="K70" i="1"/>
  <c r="P70" i="1"/>
  <c r="N70" i="1"/>
  <c r="L70" i="1"/>
  <c r="O69" i="1"/>
  <c r="M69" i="1"/>
  <c r="K69" i="1"/>
  <c r="P69" i="1"/>
  <c r="N69" i="1"/>
  <c r="O68" i="1"/>
  <c r="M68" i="1"/>
  <c r="K68" i="1"/>
  <c r="P68" i="1"/>
  <c r="N68" i="1"/>
  <c r="L68" i="1"/>
  <c r="O67" i="1"/>
  <c r="M67" i="1"/>
  <c r="K67" i="1"/>
  <c r="P67" i="1"/>
  <c r="N67" i="1"/>
  <c r="L67" i="1"/>
  <c r="O66" i="1"/>
  <c r="M66" i="1"/>
  <c r="K66" i="1"/>
  <c r="P66" i="1"/>
  <c r="N66" i="1"/>
  <c r="L66" i="1"/>
  <c r="O65" i="1"/>
  <c r="M65" i="1"/>
  <c r="P65" i="1"/>
  <c r="N65" i="1"/>
  <c r="L65" i="1"/>
  <c r="N64" i="1"/>
  <c r="M64" i="1"/>
  <c r="K64" i="1"/>
  <c r="P64" i="1"/>
  <c r="L64" i="1"/>
  <c r="M63" i="1"/>
  <c r="L63" i="1"/>
  <c r="P63" i="1"/>
  <c r="O63" i="1"/>
  <c r="N63" i="1"/>
  <c r="M62" i="1"/>
  <c r="K62" i="1"/>
  <c r="N62" i="1"/>
  <c r="P61" i="1"/>
  <c r="M61" i="1"/>
  <c r="L61" i="1"/>
  <c r="K61" i="1"/>
  <c r="O61" i="1"/>
  <c r="N61" i="1"/>
  <c r="O60" i="1"/>
  <c r="N60" i="1"/>
  <c r="M60" i="1"/>
  <c r="P59" i="1"/>
  <c r="O59" i="1"/>
  <c r="M59" i="1"/>
  <c r="K59" i="1"/>
  <c r="N59" i="1"/>
  <c r="N58" i="1"/>
  <c r="P58" i="1"/>
  <c r="M58" i="1"/>
  <c r="L58" i="1"/>
  <c r="O57" i="1"/>
  <c r="M57" i="1"/>
  <c r="P57" i="1"/>
  <c r="N57" i="1"/>
  <c r="L57" i="1"/>
  <c r="K57" i="1"/>
  <c r="N56" i="1"/>
  <c r="M56" i="1"/>
  <c r="K56" i="1"/>
  <c r="P56" i="1"/>
  <c r="L56" i="1"/>
  <c r="M55" i="1"/>
  <c r="L55" i="1"/>
  <c r="P55" i="1"/>
  <c r="O55" i="1"/>
  <c r="N55" i="1"/>
  <c r="M54" i="1"/>
  <c r="K54" i="1"/>
  <c r="N54" i="1"/>
  <c r="P53" i="1"/>
  <c r="M53" i="1"/>
  <c r="L53" i="1"/>
  <c r="K53" i="1"/>
  <c r="O53" i="1"/>
  <c r="N53" i="1"/>
  <c r="O52" i="1"/>
  <c r="N52" i="1"/>
  <c r="M52" i="1"/>
  <c r="P51" i="1"/>
  <c r="O51" i="1"/>
  <c r="M51" i="1"/>
  <c r="K51" i="1"/>
  <c r="N51" i="1"/>
  <c r="N50" i="1"/>
  <c r="P50" i="1"/>
  <c r="M50" i="1"/>
  <c r="L50" i="1"/>
  <c r="O49" i="1"/>
  <c r="M49" i="1"/>
  <c r="P49" i="1"/>
  <c r="N49" i="1"/>
  <c r="L49" i="1"/>
  <c r="K49" i="1"/>
  <c r="N48" i="1"/>
  <c r="M48" i="1"/>
  <c r="K48" i="1"/>
  <c r="P48" i="1"/>
  <c r="L48" i="1"/>
  <c r="M47" i="1"/>
  <c r="P47" i="1"/>
  <c r="O47" i="1"/>
  <c r="K47" i="1"/>
  <c r="P46" i="1"/>
  <c r="O46" i="1"/>
  <c r="L46" i="1"/>
  <c r="K46" i="1"/>
  <c r="N46" i="1"/>
  <c r="M46" i="1"/>
  <c r="M45" i="1"/>
  <c r="P45" i="1"/>
  <c r="O45" i="1"/>
  <c r="L45" i="1"/>
  <c r="P44" i="1"/>
  <c r="O44" i="1"/>
  <c r="L44" i="1"/>
  <c r="K44" i="1"/>
  <c r="N44" i="1"/>
  <c r="M44" i="1"/>
  <c r="M43" i="1"/>
  <c r="P43" i="1"/>
  <c r="O43" i="1"/>
  <c r="L43" i="1"/>
  <c r="P42" i="1"/>
  <c r="O42" i="1"/>
  <c r="L42" i="1"/>
  <c r="K42" i="1"/>
  <c r="N42" i="1"/>
  <c r="M42" i="1"/>
  <c r="M41" i="1"/>
  <c r="P41" i="1"/>
  <c r="O41" i="1"/>
  <c r="L41" i="1"/>
  <c r="P40" i="1"/>
  <c r="O40" i="1"/>
  <c r="L40" i="1"/>
  <c r="K40" i="1"/>
  <c r="N40" i="1"/>
  <c r="M40" i="1"/>
  <c r="M39" i="1"/>
  <c r="P39" i="1"/>
  <c r="O39" i="1"/>
  <c r="L39" i="1"/>
  <c r="P38" i="1"/>
  <c r="O38" i="1"/>
  <c r="L38" i="1"/>
  <c r="K38" i="1"/>
  <c r="N38" i="1"/>
  <c r="M38" i="1"/>
  <c r="M37" i="1"/>
  <c r="P37" i="1"/>
  <c r="O37" i="1"/>
  <c r="L37" i="1"/>
  <c r="P36" i="1"/>
  <c r="O36" i="1"/>
  <c r="L36" i="1"/>
  <c r="K36" i="1"/>
  <c r="N36" i="1"/>
  <c r="M36" i="1"/>
  <c r="M35" i="1"/>
  <c r="P35" i="1"/>
  <c r="O35" i="1"/>
  <c r="L35" i="1"/>
  <c r="P34" i="1"/>
  <c r="O34" i="1"/>
  <c r="L34" i="1"/>
  <c r="K34" i="1"/>
  <c r="N34" i="1"/>
  <c r="M34" i="1"/>
  <c r="M33" i="1"/>
  <c r="P33" i="1"/>
  <c r="O33" i="1"/>
  <c r="L33" i="1"/>
  <c r="P32" i="1"/>
  <c r="O32" i="1"/>
  <c r="L32" i="1"/>
  <c r="K32" i="1"/>
  <c r="N32" i="1"/>
  <c r="M32" i="1"/>
  <c r="M31" i="1"/>
  <c r="P31" i="1"/>
  <c r="O31" i="1"/>
  <c r="L31" i="1"/>
  <c r="P30" i="1"/>
  <c r="O30" i="1"/>
  <c r="L30" i="1"/>
  <c r="K30" i="1"/>
  <c r="N30" i="1"/>
  <c r="M30" i="1"/>
  <c r="M29" i="1"/>
  <c r="P29" i="1"/>
  <c r="O29" i="1"/>
  <c r="L29" i="1"/>
  <c r="P28" i="1"/>
  <c r="O28" i="1"/>
  <c r="L28" i="1"/>
  <c r="K28" i="1"/>
  <c r="N28" i="1"/>
  <c r="M28" i="1"/>
  <c r="M27" i="1"/>
  <c r="P27" i="1"/>
  <c r="O27" i="1"/>
  <c r="L27" i="1"/>
  <c r="P26" i="1"/>
  <c r="O26" i="1"/>
  <c r="L26" i="1"/>
  <c r="K26" i="1"/>
  <c r="N26" i="1"/>
  <c r="M26" i="1"/>
  <c r="M25" i="1"/>
  <c r="P25" i="1"/>
  <c r="O25" i="1"/>
  <c r="L25" i="1"/>
  <c r="P24" i="1"/>
  <c r="O24" i="1"/>
  <c r="L24" i="1"/>
  <c r="K24" i="1"/>
  <c r="N24" i="1"/>
  <c r="M24" i="1"/>
  <c r="M23" i="1"/>
  <c r="P23" i="1"/>
  <c r="O23" i="1"/>
  <c r="L23" i="1"/>
  <c r="P22" i="1"/>
  <c r="O22" i="1"/>
  <c r="L22" i="1"/>
  <c r="K22" i="1"/>
  <c r="N22" i="1"/>
  <c r="M22" i="1"/>
  <c r="M21" i="1"/>
  <c r="P21" i="1"/>
  <c r="O21" i="1"/>
  <c r="L21" i="1"/>
  <c r="P20" i="1"/>
  <c r="O20" i="1"/>
  <c r="L20" i="1"/>
  <c r="K20" i="1"/>
  <c r="N20" i="1"/>
  <c r="M20" i="1"/>
  <c r="M19" i="1"/>
  <c r="P19" i="1"/>
  <c r="O19" i="1"/>
  <c r="L19" i="1"/>
  <c r="P18" i="1"/>
  <c r="O18" i="1"/>
  <c r="L18" i="1"/>
  <c r="K18" i="1"/>
  <c r="N18" i="1"/>
  <c r="M18" i="1"/>
  <c r="M17" i="1"/>
  <c r="P17" i="1"/>
  <c r="O17" i="1"/>
  <c r="L17" i="1"/>
  <c r="P16" i="1"/>
  <c r="O16" i="1"/>
  <c r="L16" i="1"/>
  <c r="K16" i="1"/>
  <c r="N16" i="1"/>
  <c r="M16" i="1"/>
  <c r="M15" i="1"/>
  <c r="P14" i="1"/>
  <c r="L14" i="1"/>
  <c r="O14" i="1"/>
  <c r="N14" i="1"/>
  <c r="M14" i="1"/>
  <c r="N13" i="1"/>
  <c r="M13" i="1"/>
  <c r="P13" i="1"/>
  <c r="O13" i="1"/>
  <c r="L13" i="1"/>
  <c r="P12" i="1"/>
  <c r="O12" i="1"/>
  <c r="L12" i="1"/>
  <c r="K12" i="1"/>
  <c r="N12" i="1"/>
  <c r="M12" i="1"/>
  <c r="M11" i="1"/>
  <c r="P10" i="1"/>
  <c r="L10" i="1"/>
  <c r="O10" i="1"/>
  <c r="N10" i="1"/>
  <c r="M10" i="1"/>
  <c r="N9" i="1"/>
  <c r="M9" i="1"/>
  <c r="P9" i="1"/>
  <c r="O9" i="1"/>
  <c r="L9" i="1"/>
  <c r="P8" i="1"/>
  <c r="O8" i="1"/>
  <c r="L8" i="1"/>
  <c r="K8" i="1"/>
  <c r="N8" i="1"/>
  <c r="M8" i="1"/>
  <c r="L7" i="1"/>
  <c r="N7" i="1"/>
  <c r="M7" i="1"/>
  <c r="M6" i="1"/>
  <c r="N6" i="1"/>
  <c r="P6" i="1"/>
  <c r="O6" i="1"/>
  <c r="L6" i="1"/>
  <c r="O5" i="1"/>
  <c r="K5" i="1"/>
  <c r="P5" i="1"/>
  <c r="N5" i="1"/>
  <c r="M5" i="1"/>
  <c r="M4" i="1"/>
  <c r="N4" i="1"/>
  <c r="I74" i="1"/>
  <c r="H74" i="1"/>
  <c r="E74" i="1"/>
  <c r="K55" i="1" l="1"/>
  <c r="P108" i="1"/>
  <c r="L108" i="1"/>
  <c r="O108" i="1"/>
  <c r="N108" i="1"/>
  <c r="K108" i="1"/>
  <c r="F74" i="1"/>
  <c r="L5" i="1"/>
  <c r="O7" i="1"/>
  <c r="L47" i="1"/>
  <c r="K63" i="1"/>
  <c r="D79" i="1"/>
  <c r="K76" i="1"/>
  <c r="H79" i="1"/>
  <c r="O76" i="1"/>
  <c r="P78" i="1"/>
  <c r="L78" i="1"/>
  <c r="N78" i="1"/>
  <c r="N81" i="1"/>
  <c r="G122" i="1"/>
  <c r="N85" i="1"/>
  <c r="M108" i="1"/>
  <c r="J74" i="1"/>
  <c r="O74" i="1" s="1"/>
  <c r="K7" i="1"/>
  <c r="G74" i="1"/>
  <c r="K4" i="1"/>
  <c r="O4" i="1"/>
  <c r="K6" i="1"/>
  <c r="P7" i="1"/>
  <c r="O11" i="1"/>
  <c r="N11" i="1"/>
  <c r="O15" i="1"/>
  <c r="N15" i="1"/>
  <c r="K52" i="1"/>
  <c r="L69" i="1"/>
  <c r="D74" i="1"/>
  <c r="L4" i="1"/>
  <c r="P4" i="1"/>
  <c r="K10" i="1"/>
  <c r="L11" i="1"/>
  <c r="P11" i="1"/>
  <c r="K14" i="1"/>
  <c r="L15" i="1"/>
  <c r="P15" i="1"/>
  <c r="K60" i="1"/>
  <c r="P74" i="1"/>
  <c r="N83" i="1"/>
  <c r="N87" i="1"/>
  <c r="L128" i="1"/>
  <c r="N17" i="1"/>
  <c r="N19" i="1"/>
  <c r="N21" i="1"/>
  <c r="N23" i="1"/>
  <c r="N25" i="1"/>
  <c r="N27" i="1"/>
  <c r="N29" i="1"/>
  <c r="N31" i="1"/>
  <c r="N33" i="1"/>
  <c r="N35" i="1"/>
  <c r="N37" i="1"/>
  <c r="N39" i="1"/>
  <c r="N41" i="1"/>
  <c r="N43" i="1"/>
  <c r="N45" i="1"/>
  <c r="N47" i="1"/>
  <c r="O50" i="1"/>
  <c r="O58" i="1"/>
  <c r="K77" i="1"/>
  <c r="K91" i="1"/>
  <c r="N94" i="1"/>
  <c r="L94" i="1"/>
  <c r="P94" i="1"/>
  <c r="N96" i="1"/>
  <c r="K99" i="1"/>
  <c r="N102" i="1"/>
  <c r="L102" i="1"/>
  <c r="P102" i="1"/>
  <c r="M120" i="1"/>
  <c r="P120" i="1"/>
  <c r="L120" i="1"/>
  <c r="O120" i="1"/>
  <c r="N120" i="1"/>
  <c r="K120" i="1"/>
  <c r="L141" i="1"/>
  <c r="K9" i="1"/>
  <c r="K11" i="1"/>
  <c r="K13" i="1"/>
  <c r="K15" i="1"/>
  <c r="K17" i="1"/>
  <c r="K19" i="1"/>
  <c r="K21" i="1"/>
  <c r="K23" i="1"/>
  <c r="K25" i="1"/>
  <c r="K27" i="1"/>
  <c r="K29" i="1"/>
  <c r="K31" i="1"/>
  <c r="K33" i="1"/>
  <c r="K35" i="1"/>
  <c r="K37" i="1"/>
  <c r="K39" i="1"/>
  <c r="K41" i="1"/>
  <c r="K43" i="1"/>
  <c r="K45" i="1"/>
  <c r="O48" i="1"/>
  <c r="K50" i="1"/>
  <c r="L51" i="1"/>
  <c r="L54" i="1"/>
  <c r="P54" i="1"/>
  <c r="O56" i="1"/>
  <c r="K58" i="1"/>
  <c r="L59" i="1"/>
  <c r="L62" i="1"/>
  <c r="P62" i="1"/>
  <c r="O64" i="1"/>
  <c r="K65" i="1"/>
  <c r="M76" i="1"/>
  <c r="F79" i="1"/>
  <c r="J79" i="1"/>
  <c r="O78" i="1"/>
  <c r="L82" i="1"/>
  <c r="L84" i="1"/>
  <c r="L86" i="1"/>
  <c r="L88" i="1"/>
  <c r="O94" i="1"/>
  <c r="L95" i="1"/>
  <c r="O102" i="1"/>
  <c r="L103" i="1"/>
  <c r="M116" i="1"/>
  <c r="P116" i="1"/>
  <c r="L116" i="1"/>
  <c r="O116" i="1"/>
  <c r="N116" i="1"/>
  <c r="K116" i="1"/>
  <c r="L52" i="1"/>
  <c r="P52" i="1"/>
  <c r="O54" i="1"/>
  <c r="L60" i="1"/>
  <c r="P60" i="1"/>
  <c r="O62" i="1"/>
  <c r="K90" i="1"/>
  <c r="N95" i="1"/>
  <c r="K98" i="1"/>
  <c r="N103" i="1"/>
  <c r="M112" i="1"/>
  <c r="P112" i="1"/>
  <c r="L112" i="1"/>
  <c r="O112" i="1"/>
  <c r="N112" i="1"/>
  <c r="K112" i="1"/>
  <c r="K78" i="1"/>
  <c r="K89" i="1"/>
  <c r="O89" i="1"/>
  <c r="N91" i="1"/>
  <c r="K94" i="1"/>
  <c r="L96" i="1"/>
  <c r="K97" i="1"/>
  <c r="O97" i="1"/>
  <c r="N99" i="1"/>
  <c r="K102" i="1"/>
  <c r="K107" i="1"/>
  <c r="K111" i="1"/>
  <c r="K115" i="1"/>
  <c r="K119" i="1"/>
  <c r="L126" i="1"/>
  <c r="P126" i="1"/>
  <c r="O128" i="1"/>
  <c r="K128" i="1"/>
  <c r="M143" i="1"/>
  <c r="O143" i="1"/>
  <c r="K143" i="1"/>
  <c r="E122" i="1"/>
  <c r="I122" i="1"/>
  <c r="I148" i="1" s="1"/>
  <c r="P91" i="1"/>
  <c r="K95" i="1"/>
  <c r="O95" i="1"/>
  <c r="P99" i="1"/>
  <c r="K103" i="1"/>
  <c r="O103" i="1"/>
  <c r="P106" i="1"/>
  <c r="L106" i="1"/>
  <c r="P110" i="1"/>
  <c r="L110" i="1"/>
  <c r="P114" i="1"/>
  <c r="L114" i="1"/>
  <c r="P118" i="1"/>
  <c r="L118" i="1"/>
  <c r="L124" i="1"/>
  <c r="P124" i="1"/>
  <c r="I146" i="1"/>
  <c r="O126" i="1"/>
  <c r="K126" i="1"/>
  <c r="L130" i="1"/>
  <c r="L132" i="1"/>
  <c r="L134" i="1"/>
  <c r="L136" i="1"/>
  <c r="L138" i="1"/>
  <c r="N143" i="1"/>
  <c r="F122" i="1"/>
  <c r="M122" i="1" s="1"/>
  <c r="J122" i="1"/>
  <c r="O122" i="1" s="1"/>
  <c r="K93" i="1"/>
  <c r="O96" i="1"/>
  <c r="K101" i="1"/>
  <c r="P104" i="1"/>
  <c r="O104" i="1"/>
  <c r="K105" i="1"/>
  <c r="K106" i="1"/>
  <c r="K109" i="1"/>
  <c r="K110" i="1"/>
  <c r="K113" i="1"/>
  <c r="K114" i="1"/>
  <c r="K117" i="1"/>
  <c r="K118" i="1"/>
  <c r="K121" i="1"/>
  <c r="F146" i="1"/>
  <c r="M146" i="1" s="1"/>
  <c r="J146" i="1"/>
  <c r="O124" i="1"/>
  <c r="K124" i="1"/>
  <c r="E146" i="1"/>
  <c r="N130" i="1"/>
  <c r="N132" i="1"/>
  <c r="N134" i="1"/>
  <c r="N136" i="1"/>
  <c r="N138" i="1"/>
  <c r="O140" i="1"/>
  <c r="O141" i="1"/>
  <c r="G146" i="1"/>
  <c r="N146" i="1" s="1"/>
  <c r="K130" i="1"/>
  <c r="O130" i="1"/>
  <c r="K132" i="1"/>
  <c r="O132" i="1"/>
  <c r="K134" i="1"/>
  <c r="O134" i="1"/>
  <c r="K136" i="1"/>
  <c r="O136" i="1"/>
  <c r="K138" i="1"/>
  <c r="O138" i="1"/>
  <c r="N140" i="1"/>
  <c r="K141" i="1"/>
  <c r="D146" i="1"/>
  <c r="K146" i="1" s="1"/>
  <c r="H146" i="1"/>
  <c r="O146" i="1" s="1"/>
  <c r="L143" i="1"/>
  <c r="P143" i="1"/>
  <c r="K144" i="1"/>
  <c r="K145" i="1"/>
  <c r="E148" i="1" l="1"/>
  <c r="K122" i="1"/>
  <c r="H148" i="1"/>
  <c r="L74" i="1"/>
  <c r="L146" i="1"/>
  <c r="P146" i="1"/>
  <c r="P122" i="1"/>
  <c r="M79" i="1"/>
  <c r="P79" i="1"/>
  <c r="K79" i="1"/>
  <c r="G148" i="1"/>
  <c r="N74" i="1"/>
  <c r="L122" i="1"/>
  <c r="J148" i="1"/>
  <c r="N122" i="1"/>
  <c r="O79" i="1"/>
  <c r="F148" i="1"/>
  <c r="M74" i="1"/>
  <c r="L79" i="1"/>
  <c r="N79" i="1"/>
  <c r="K74" i="1"/>
  <c r="D148" i="1"/>
  <c r="M148" i="1" l="1"/>
  <c r="N148" i="1"/>
  <c r="P148" i="1"/>
  <c r="L148" i="1"/>
  <c r="K148" i="1"/>
  <c r="O148" i="1"/>
</calcChain>
</file>

<file path=xl/sharedStrings.xml><?xml version="1.0" encoding="utf-8"?>
<sst xmlns="http://schemas.openxmlformats.org/spreadsheetml/2006/main" count="343" uniqueCount="209">
  <si>
    <t>Object by Fund - 300 Purch Prof &amp; Tech</t>
  </si>
  <si>
    <t>2017-2018</t>
  </si>
  <si>
    <t>General
Funds</t>
  </si>
  <si>
    <t xml:space="preserve">Special
Fund
Federal </t>
  </si>
  <si>
    <t>Federal
Funds</t>
  </si>
  <si>
    <t>Other
Special
Funds</t>
  </si>
  <si>
    <t>Debt
Service
Funds</t>
  </si>
  <si>
    <t>Capital
Project
Funds</t>
  </si>
  <si>
    <t>Total
Funds</t>
  </si>
  <si>
    <t>General Funds
as Percent of
Total Funds</t>
  </si>
  <si>
    <t xml:space="preserve">Special Fund
Federal
as Percent of
Total Funds </t>
  </si>
  <si>
    <t>Federal Funds
as Percent of
Total Funds</t>
  </si>
  <si>
    <t>Other Special
Funds
as Percent of
Total Funds</t>
  </si>
  <si>
    <t>Debt Service
Funds
as Percent of
Total Funds</t>
  </si>
  <si>
    <t>Capital Project
Funds
as Percent of
Total Funds</t>
  </si>
  <si>
    <t>Acadia Parish School Board</t>
  </si>
  <si>
    <t xml:space="preserve">Allen Parish School Board 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</si>
  <si>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</si>
  <si>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</si>
  <si>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</si>
  <si>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</si>
  <si>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</si>
  <si>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</si>
  <si>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</si>
  <si>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 xml:space="preserve">Calcasieu Parish School Board </t>
  </si>
  <si>
    <t>Caldwell Parish School Board</t>
  </si>
  <si>
    <t xml:space="preserve">Cameron Parish School Board 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</si>
  <si>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</si>
  <si>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</si>
  <si>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</si>
  <si>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</si>
  <si>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</si>
  <si>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</si>
  <si>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</si>
  <si>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</si>
  <si>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</si>
  <si>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</si>
  <si>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</si>
  <si>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</si>
  <si>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</si>
  <si>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Jefferson Parish School Board</t>
  </si>
  <si>
    <t xml:space="preserve">Jefferson Davis Parish School Board </t>
  </si>
  <si>
    <t>Lafayette Parish School Board</t>
  </si>
  <si>
    <t xml:space="preserve">Lafourche Parish School Board 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</si>
  <si>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</si>
  <si>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</si>
  <si>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</si>
  <si>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</si>
  <si>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</si>
  <si>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</si>
  <si>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 xml:space="preserve">Orleans Parish School Board </t>
  </si>
  <si>
    <t>Ouachita Parish School Board</t>
  </si>
  <si>
    <t xml:space="preserve">Plaquemines Parish School Board 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</si>
  <si>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</si>
  <si>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</si>
  <si>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</si>
  <si>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</si>
  <si>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</si>
  <si>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 xml:space="preserve">St. Bernard Parish School Board </t>
  </si>
  <si>
    <t xml:space="preserve">St. Charles Parish School Board 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</si>
  <si>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</si>
  <si>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</si>
  <si>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</si>
  <si>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</si>
  <si>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</si>
  <si>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</si>
  <si>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 xml:space="preserve">St. Tammany Parish School Board </t>
  </si>
  <si>
    <t xml:space="preserve">Tangipahoa Parish School Board </t>
  </si>
  <si>
    <t>Tensas Parish School Board</t>
  </si>
  <si>
    <t xml:space="preserve">Terrebonne Parish School Board </t>
  </si>
  <si>
    <t>Union Parish School Board</t>
  </si>
  <si>
    <t xml:space="preserve">Vermilion Parish School Board 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</si>
  <si>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</si>
  <si>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</si>
  <si>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</si>
  <si>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</si>
  <si>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</si>
  <si>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</si>
  <si>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</si>
  <si>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</si>
  <si>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 xml:space="preserve">City of Bogalusa School Board </t>
  </si>
  <si>
    <t>Zachary Community School Board</t>
  </si>
  <si>
    <t>City of Baker School Board</t>
  </si>
  <si>
    <t>Central Community School Board</t>
  </si>
  <si>
    <t>Recovery School District (Type 5 Charter Schools)</t>
  </si>
  <si>
    <t xml:space="preserve"> Total City/Parish School Districts</t>
  </si>
  <si>
    <t>LSU Laboratory School</t>
  </si>
  <si>
    <t>Southern University Lab School</t>
  </si>
  <si>
    <t>A02</t>
  </si>
  <si>
    <t>Office of Juvenile Justice</t>
  </si>
  <si>
    <t>Total Lab and State Approved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</si>
  <si>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</si>
  <si>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</si>
  <si>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</si>
  <si>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</si>
  <si>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</si>
  <si>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</si>
  <si>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The MAX Charter School</t>
  </si>
  <si>
    <t>D'Arbonne Woods Charter School</t>
  </si>
  <si>
    <t>Madison Preparatory Academy</t>
  </si>
  <si>
    <t>International High School of New Orleans</t>
  </si>
  <si>
    <t>University View Academy, Inc.</t>
  </si>
  <si>
    <t>Lake Charles Charter Academy</t>
  </si>
  <si>
    <t>Lycee Francais de la Nouvelle-Orleans</t>
  </si>
  <si>
    <t>New Orleans Military &amp; Maritime Academy</t>
  </si>
  <si>
    <t>W18001</t>
  </si>
  <si>
    <t>Noble Minds</t>
  </si>
  <si>
    <t>W1A001</t>
  </si>
  <si>
    <t>JCFA-East</t>
  </si>
  <si>
    <t>W1B001</t>
  </si>
  <si>
    <t>Advantage Charter Academy</t>
  </si>
  <si>
    <t>W1D001</t>
  </si>
  <si>
    <t>JCFA Lafayette</t>
  </si>
  <si>
    <t>W2A001</t>
  </si>
  <si>
    <t>Tallulah Charter School</t>
  </si>
  <si>
    <t>W2B001</t>
  </si>
  <si>
    <t>Willow Charter Academy</t>
  </si>
  <si>
    <t>W33001</t>
  </si>
  <si>
    <t>Lincoln Preparatory School</t>
  </si>
  <si>
    <t>W34001</t>
  </si>
  <si>
    <t>Laurel Oaks Charter School</t>
  </si>
  <si>
    <t>W35001</t>
  </si>
  <si>
    <t>Appex Collegiate Academy Charter School</t>
  </si>
  <si>
    <t>W36001</t>
  </si>
  <si>
    <t>Smothers Academy Preparatory School</t>
  </si>
  <si>
    <t>W37001</t>
  </si>
  <si>
    <t>Greater Grace Charter Academy Inc.</t>
  </si>
  <si>
    <t>W3B001</t>
  </si>
  <si>
    <t>Iberville Charter Academy</t>
  </si>
  <si>
    <t>W4A001</t>
  </si>
  <si>
    <t>Delta Charter School MST</t>
  </si>
  <si>
    <t>W4B001</t>
  </si>
  <si>
    <t>Lake Charles College Prep</t>
  </si>
  <si>
    <t>W5B001</t>
  </si>
  <si>
    <t>Northeast Claiborne Charter</t>
  </si>
  <si>
    <t>W6B001</t>
  </si>
  <si>
    <t>Acadiana Renaissance Charter Academy</t>
  </si>
  <si>
    <t>W7A001</t>
  </si>
  <si>
    <t>Louisiana Key Academy</t>
  </si>
  <si>
    <t>W7B001</t>
  </si>
  <si>
    <t>Lafayette Renaissance Charter Academy</t>
  </si>
  <si>
    <t>W8A001</t>
  </si>
  <si>
    <t>Impact Charter Elementary</t>
  </si>
  <si>
    <t>W9A001</t>
  </si>
  <si>
    <t>Vision Academy</t>
  </si>
  <si>
    <t>WAG001</t>
  </si>
  <si>
    <t>Louisiana Virtual Charter Academy</t>
  </si>
  <si>
    <t>WAK001</t>
  </si>
  <si>
    <t>Southwest Louisiana Charter Academy</t>
  </si>
  <si>
    <t>WAL001</t>
  </si>
  <si>
    <t>JS Clark Leadership Academy</t>
  </si>
  <si>
    <t>WAR001</t>
  </si>
  <si>
    <t>Tangi Academy</t>
  </si>
  <si>
    <t>WAU001</t>
  </si>
  <si>
    <t>GEO Prep Academy of Greater Baton Rouge</t>
  </si>
  <si>
    <t>WJ5001</t>
  </si>
  <si>
    <t>Collegiate Baton Rouge</t>
  </si>
  <si>
    <t>WZ8001</t>
  </si>
  <si>
    <t>GEO Prep Mid-City of Greater Baton Rouge</t>
  </si>
  <si>
    <t>Total Type 2 Charter Schools</t>
  </si>
  <si>
    <t>W12001</t>
  </si>
  <si>
    <t>Pierre A. Capdau Charter School at Avery Alexander</t>
  </si>
  <si>
    <t>W13001</t>
  </si>
  <si>
    <t>Lake Area New Tech Early College High School</t>
  </si>
  <si>
    <t>W31001</t>
  </si>
  <si>
    <t>Dr. Martin Luther King Charter School for Sci/Tech</t>
  </si>
  <si>
    <t>W5A001</t>
  </si>
  <si>
    <t>Mary D. Coghill Charter School</t>
  </si>
  <si>
    <t>W84001</t>
  </si>
  <si>
    <t>KIPP Renaissance High School</t>
  </si>
  <si>
    <t>WAZ001</t>
  </si>
  <si>
    <t>Audubon Charter School</t>
  </si>
  <si>
    <t>WBA001</t>
  </si>
  <si>
    <t>Einstein Charter School at Village De L'Est</t>
  </si>
  <si>
    <t>WBB001</t>
  </si>
  <si>
    <t>Benjamin Franklin High School</t>
  </si>
  <si>
    <t>WBC001</t>
  </si>
  <si>
    <t>Alice M Harte Elementary Charter School</t>
  </si>
  <si>
    <t>WBD001</t>
  </si>
  <si>
    <t>Edna Karr High School</t>
  </si>
  <si>
    <t>WBE001</t>
  </si>
  <si>
    <t>Lusher Charter School</t>
  </si>
  <si>
    <t>WBF001</t>
  </si>
  <si>
    <t>Eleanor McMain Secondary School</t>
  </si>
  <si>
    <t>WBG001</t>
  </si>
  <si>
    <t>Robert Russa Moton Charter School</t>
  </si>
  <si>
    <t>WBH001</t>
  </si>
  <si>
    <t>Lake Forest Elementary Charter School</t>
  </si>
  <si>
    <t>WBI001</t>
  </si>
  <si>
    <t>New Orleans Charter Science and Mathematics HS</t>
  </si>
  <si>
    <t>WBJ001</t>
  </si>
  <si>
    <t>ENCORE Academy</t>
  </si>
  <si>
    <t>WBK001</t>
  </si>
  <si>
    <t>Bricolage Academy</t>
  </si>
  <si>
    <t>WBL001</t>
  </si>
  <si>
    <t>Wilson Charter School</t>
  </si>
  <si>
    <t>WBM001</t>
  </si>
  <si>
    <t>Einstein Charter High School at Sarah Towles Reed</t>
  </si>
  <si>
    <t>WBN001</t>
  </si>
  <si>
    <t>Einstein Charter Middle Sch at Sarah Towles Reed</t>
  </si>
  <si>
    <t>WBO001</t>
  </si>
  <si>
    <t>Einstein Charter at Sherwood Forest</t>
  </si>
  <si>
    <t>WBP001</t>
  </si>
  <si>
    <t>McDonogh 42 Charter School</t>
  </si>
  <si>
    <t>Total Type 3B Charter Schools</t>
  </si>
  <si>
    <t>Total State</t>
  </si>
  <si>
    <t>*Excludes one-time hurricane and/or flood related expenditures</t>
  </si>
  <si>
    <t/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</si>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</sst>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5" formatCode="&quot;$&quot;#,##0.00"/>
    <numFmt numFmtId="166" formatCode="000"/>
    <numFmt numFmtId="167" formatCode="&quot;$&quot;#,##0"/>
  </numFmts>
  <fonts count="8" x14ac:knownFonts="1">
    <font>
      <sz val="10"/>
      <name val="Arial"/>
    </font>
    <font>
      <sz val="10"/>
      <name val="Arial Narrow"/>
      <family val="2"/>
    </font>
    <font>
      <sz val="20"/>
      <name val="Arial Narrow"/>
      <family val="2"/>
    </font>
    <font>
      <sz val="10"/>
      <name val="Arial"/>
      <family val="2"/>
    </font>
    <font>
      <b/>
      <sz val="20"/>
      <name val="Arial Narrow"/>
      <family val="2"/>
    </font>
    <font>
      <b/>
      <sz val="10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6" fillId="0" borderId="0"/>
  </cellStyleXfs>
  <cellXfs count="43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66" fontId="7" fillId="0" borderId="3" xfId="2" applyNumberFormat="1" applyFont="1" applyFill="1" applyBorder="1" applyAlignment="1">
      <alignment horizontal="center" vertical="center" wrapText="1"/>
    </xf>
    <xf numFmtId="166" fontId="7" fillId="0" borderId="4" xfId="2" applyNumberFormat="1" applyFont="1" applyFill="1" applyBorder="1" applyAlignment="1">
      <alignment horizontal="center" vertical="center" wrapText="1"/>
    </xf>
    <xf numFmtId="0" fontId="7" fillId="0" borderId="5" xfId="2" applyFont="1" applyFill="1" applyBorder="1" applyAlignment="1">
      <alignment vertical="center"/>
    </xf>
    <xf numFmtId="167" fontId="7" fillId="0" borderId="3" xfId="2" applyNumberFormat="1" applyFont="1" applyFill="1" applyBorder="1" applyAlignment="1">
      <alignment horizontal="right" vertical="center" wrapText="1"/>
    </xf>
    <xf numFmtId="167" fontId="7" fillId="2" borderId="3" xfId="2" applyNumberFormat="1" applyFont="1" applyFill="1" applyBorder="1" applyAlignment="1">
      <alignment horizontal="right" vertical="center" wrapText="1"/>
    </xf>
    <xf numFmtId="10" fontId="7" fillId="0" borderId="5" xfId="1" applyNumberFormat="1" applyFont="1" applyFill="1" applyBorder="1" applyAlignment="1">
      <alignment horizontal="right" vertical="center" wrapText="1"/>
    </xf>
    <xf numFmtId="10" fontId="7" fillId="0" borderId="3" xfId="1" applyNumberFormat="1" applyFont="1" applyFill="1" applyBorder="1" applyAlignment="1">
      <alignment horizontal="right" vertical="center" wrapText="1"/>
    </xf>
    <xf numFmtId="166" fontId="7" fillId="0" borderId="6" xfId="2" applyNumberFormat="1" applyFont="1" applyFill="1" applyBorder="1" applyAlignment="1">
      <alignment horizontal="center" vertical="center" wrapText="1"/>
    </xf>
    <xf numFmtId="166" fontId="7" fillId="0" borderId="7" xfId="2" applyNumberFormat="1" applyFont="1" applyFill="1" applyBorder="1" applyAlignment="1">
      <alignment horizontal="center" vertical="center" wrapText="1"/>
    </xf>
    <xf numFmtId="0" fontId="7" fillId="0" borderId="8" xfId="2" applyFont="1" applyFill="1" applyBorder="1" applyAlignment="1">
      <alignment vertical="center"/>
    </xf>
    <xf numFmtId="167" fontId="7" fillId="0" borderId="6" xfId="2" applyNumberFormat="1" applyFont="1" applyFill="1" applyBorder="1" applyAlignment="1">
      <alignment horizontal="right" vertical="center" wrapText="1"/>
    </xf>
    <xf numFmtId="167" fontId="7" fillId="2" borderId="6" xfId="2" applyNumberFormat="1" applyFont="1" applyFill="1" applyBorder="1" applyAlignment="1">
      <alignment horizontal="right" vertical="center" wrapText="1"/>
    </xf>
    <xf numFmtId="10" fontId="7" fillId="0" borderId="8" xfId="1" applyNumberFormat="1" applyFont="1" applyFill="1" applyBorder="1" applyAlignment="1">
      <alignment horizontal="right" vertical="center" wrapText="1"/>
    </xf>
    <xf numFmtId="10" fontId="7" fillId="0" borderId="6" xfId="1" applyNumberFormat="1" applyFont="1" applyFill="1" applyBorder="1" applyAlignment="1">
      <alignment horizontal="right" vertical="center" wrapText="1"/>
    </xf>
    <xf numFmtId="166" fontId="7" fillId="0" borderId="9" xfId="2" applyNumberFormat="1" applyFont="1" applyFill="1" applyBorder="1" applyAlignment="1">
      <alignment horizontal="center" vertical="center" wrapText="1"/>
    </xf>
    <xf numFmtId="166" fontId="7" fillId="0" borderId="10" xfId="2" applyNumberFormat="1" applyFont="1" applyFill="1" applyBorder="1" applyAlignment="1">
      <alignment horizontal="center" vertical="center" wrapText="1"/>
    </xf>
    <xf numFmtId="0" fontId="7" fillId="0" borderId="11" xfId="2" applyFont="1" applyFill="1" applyBorder="1" applyAlignment="1">
      <alignment horizontal="left" vertical="center"/>
    </xf>
    <xf numFmtId="167" fontId="7" fillId="0" borderId="9" xfId="2" applyNumberFormat="1" applyFont="1" applyFill="1" applyBorder="1" applyAlignment="1">
      <alignment horizontal="right" vertical="center" wrapText="1"/>
    </xf>
    <xf numFmtId="167" fontId="7" fillId="2" borderId="9" xfId="2" applyNumberFormat="1" applyFont="1" applyFill="1" applyBorder="1" applyAlignment="1">
      <alignment horizontal="right" vertical="center" wrapText="1"/>
    </xf>
    <xf numFmtId="10" fontId="7" fillId="0" borderId="11" xfId="1" applyNumberFormat="1" applyFont="1" applyFill="1" applyBorder="1" applyAlignment="1">
      <alignment horizontal="right" vertical="center" wrapText="1"/>
    </xf>
    <xf numFmtId="10" fontId="7" fillId="0" borderId="9" xfId="1" applyNumberFormat="1" applyFont="1" applyFill="1" applyBorder="1" applyAlignment="1">
      <alignment horizontal="right" vertical="center" wrapText="1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167" fontId="5" fillId="0" borderId="12" xfId="0" applyNumberFormat="1" applyFont="1" applyBorder="1" applyAlignment="1">
      <alignment vertical="center"/>
    </xf>
    <xf numFmtId="167" fontId="5" fillId="2" borderId="12" xfId="0" applyNumberFormat="1" applyFont="1" applyFill="1" applyBorder="1" applyAlignment="1">
      <alignment vertical="center"/>
    </xf>
    <xf numFmtId="10" fontId="5" fillId="0" borderId="14" xfId="1" applyNumberFormat="1" applyFont="1" applyBorder="1" applyAlignment="1">
      <alignment vertical="center"/>
    </xf>
    <xf numFmtId="10" fontId="5" fillId="0" borderId="12" xfId="1" applyNumberFormat="1" applyFont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3" borderId="16" xfId="0" applyFont="1" applyFill="1" applyBorder="1" applyAlignment="1">
      <alignment vertical="center"/>
    </xf>
    <xf numFmtId="0" fontId="7" fillId="0" borderId="11" xfId="2" applyFont="1" applyFill="1" applyBorder="1" applyAlignment="1">
      <alignment vertical="center"/>
    </xf>
    <xf numFmtId="0" fontId="7" fillId="0" borderId="5" xfId="2" applyFont="1" applyFill="1" applyBorder="1" applyAlignment="1">
      <alignment horizontal="left" vertical="center"/>
    </xf>
    <xf numFmtId="0" fontId="7" fillId="0" borderId="8" xfId="2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</cellXfs>
  <cellStyles count="3">
    <cellStyle name="Normal" xfId="0" builtinId="0"/>
    <cellStyle name="Normal_Sheet1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2"/>
  <sheetViews>
    <sheetView tabSelected="1" view="pageBreakPreview" zoomScaleNormal="100" zoomScaleSheetLayoutView="100" workbookViewId="0">
      <pane xSplit="3" ySplit="3" topLeftCell="D117" activePane="bottomRight" state="frozen"/>
      <selection pane="topRight" activeCell="C1" sqref="C1"/>
      <selection pane="bottomLeft" activeCell="A3" sqref="A3"/>
      <selection pane="bottomRight" activeCell="Q1" sqref="Q1:U1048576"/>
    </sheetView>
  </sheetViews>
  <sheetFormatPr defaultRowHeight="12.75" x14ac:dyDescent="0.2"/>
  <cols>
    <col min="1" max="1" width="7.85546875" style="1" customWidth="1"/>
    <col min="2" max="2" width="3" style="1" customWidth="1"/>
    <col min="3" max="3" width="34.5703125" style="1" customWidth="1"/>
    <col min="4" max="9" width="14.140625" style="1" customWidth="1"/>
    <col min="10" max="16" width="14.28515625" style="1" customWidth="1"/>
    <col min="17" max="16384" width="9.140625" style="1"/>
  </cols>
  <sheetData>
    <row r="1" spans="1:16" ht="30.75" customHeight="1" x14ac:dyDescent="0.2">
      <c r="D1" s="2" t="s">
        <v>0</v>
      </c>
      <c r="E1" s="2"/>
      <c r="F1" s="2"/>
      <c r="G1" s="2"/>
      <c r="H1" s="2"/>
      <c r="I1" s="2"/>
      <c r="J1" s="2"/>
      <c r="K1" s="2" t="s">
        <v>0</v>
      </c>
      <c r="L1" s="2"/>
      <c r="M1" s="2"/>
      <c r="N1" s="2"/>
      <c r="O1" s="2"/>
      <c r="P1" s="2"/>
    </row>
    <row r="2" spans="1:16" ht="30.75" customHeight="1" x14ac:dyDescent="0.2"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57" customHeight="1" x14ac:dyDescent="0.2">
      <c r="A3" s="4" t="s">
        <v>1</v>
      </c>
      <c r="B3" s="4"/>
      <c r="C3" s="4"/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  <c r="K3" s="5" t="s">
        <v>9</v>
      </c>
      <c r="L3" s="5" t="s">
        <v>10</v>
      </c>
      <c r="M3" s="5" t="s">
        <v>11</v>
      </c>
      <c r="N3" s="5" t="s">
        <v>12</v>
      </c>
      <c r="O3" s="5" t="s">
        <v>13</v>
      </c>
      <c r="P3" s="5" t="s">
        <v>14</v>
      </c>
    </row>
    <row r="4" spans="1:16" ht="15" customHeight="1" x14ac:dyDescent="0.2">
      <c r="A4" s="7">
        <v>1</v>
      </c>
      <c r="B4" s="8" t="s">
        <v>207</v>
      </c>
      <c r="C4" s="9" t="s">
        <v>15</v>
      </c>
      <c r="D4" s="10">
        <v>3313942</v>
      </c>
      <c r="E4" s="10">
        <v>205495</v>
      </c>
      <c r="F4" s="10">
        <v>224313</v>
      </c>
      <c r="G4" s="10">
        <v>122604</v>
      </c>
      <c r="H4" s="10">
        <v>0</v>
      </c>
      <c r="I4" s="10">
        <v>0</v>
      </c>
      <c r="J4" s="11">
        <v>3866354</v>
      </c>
      <c r="K4" s="12">
        <f>IFERROR(D4/$J4,0)</f>
        <v>0.85712327427855806</v>
      </c>
      <c r="L4" s="13">
        <f>IFERROR(E4/$J4,0)</f>
        <v>5.3149556403785062E-2</v>
      </c>
      <c r="M4" s="13">
        <f t="shared" ref="M4:P19" si="0">IFERROR(F4/$J4,0)</f>
        <v>5.8016674106923474E-2</v>
      </c>
      <c r="N4" s="13">
        <f t="shared" si="0"/>
        <v>3.1710495210733422E-2</v>
      </c>
      <c r="O4" s="13">
        <f t="shared" si="0"/>
        <v>0</v>
      </c>
      <c r="P4" s="13">
        <f t="shared" si="0"/>
        <v>0</v>
      </c>
    </row>
    <row r="5" spans="1:16" ht="15" customHeight="1" x14ac:dyDescent="0.2">
      <c r="A5" s="14">
        <v>2</v>
      </c>
      <c r="B5" s="15" t="s">
        <v>207</v>
      </c>
      <c r="C5" s="16" t="s">
        <v>16</v>
      </c>
      <c r="D5" s="17">
        <v>733873</v>
      </c>
      <c r="E5" s="17">
        <v>207095</v>
      </c>
      <c r="F5" s="17">
        <v>3180</v>
      </c>
      <c r="G5" s="17">
        <v>88276</v>
      </c>
      <c r="H5" s="17">
        <v>53129</v>
      </c>
      <c r="I5" s="17">
        <v>81590</v>
      </c>
      <c r="J5" s="18">
        <v>1167143</v>
      </c>
      <c r="K5" s="19">
        <f t="shared" ref="K5:P68" si="1">IFERROR(D5/$J5,0)</f>
        <v>0.62877727921942728</v>
      </c>
      <c r="L5" s="20">
        <f t="shared" si="1"/>
        <v>0.17743755478120504</v>
      </c>
      <c r="M5" s="20">
        <f t="shared" si="0"/>
        <v>2.7246018696937737E-3</v>
      </c>
      <c r="N5" s="20">
        <f t="shared" si="0"/>
        <v>7.563426246826653E-2</v>
      </c>
      <c r="O5" s="20">
        <f t="shared" si="0"/>
        <v>4.5520557463824059E-2</v>
      </c>
      <c r="P5" s="20">
        <f t="shared" si="0"/>
        <v>6.990574419758333E-2</v>
      </c>
    </row>
    <row r="6" spans="1:16" ht="15" customHeight="1" x14ac:dyDescent="0.2">
      <c r="A6" s="14">
        <v>3</v>
      </c>
      <c r="B6" s="15" t="s">
        <v>208</v>
      </c>
      <c r="C6" s="16" t="s">
        <v>17</v>
      </c>
      <c r="D6" s="17">
        <v>10581226</v>
      </c>
      <c r="E6" s="17">
        <v>171055</v>
      </c>
      <c r="F6" s="17">
        <v>112436</v>
      </c>
      <c r="G6" s="17">
        <v>59285</v>
      </c>
      <c r="H6" s="17">
        <v>686568</v>
      </c>
      <c r="I6" s="17">
        <v>3726213</v>
      </c>
      <c r="J6" s="18">
        <v>15336783</v>
      </c>
      <c r="K6" s="19">
        <f t="shared" si="1"/>
        <v>0.68992473845395086</v>
      </c>
      <c r="L6" s="20">
        <f t="shared" si="1"/>
        <v>1.1153251630410367E-2</v>
      </c>
      <c r="M6" s="20">
        <f t="shared" si="0"/>
        <v>7.3311332630839202E-3</v>
      </c>
      <c r="N6" s="20">
        <f t="shared" si="0"/>
        <v>3.8655433802512562E-3</v>
      </c>
      <c r="O6" s="20">
        <f t="shared" si="0"/>
        <v>4.476610251315416E-2</v>
      </c>
      <c r="P6" s="20">
        <f t="shared" si="0"/>
        <v>0.24295923075914944</v>
      </c>
    </row>
    <row r="7" spans="1:16" ht="15" customHeight="1" x14ac:dyDescent="0.2">
      <c r="A7" s="14">
        <v>4</v>
      </c>
      <c r="B7" s="15" t="s">
        <v>207</v>
      </c>
      <c r="C7" s="16" t="s">
        <v>18</v>
      </c>
      <c r="D7" s="17">
        <v>901698</v>
      </c>
      <c r="E7" s="17">
        <v>54860</v>
      </c>
      <c r="F7" s="17">
        <v>27412</v>
      </c>
      <c r="G7" s="17">
        <v>24265</v>
      </c>
      <c r="H7" s="17">
        <v>0</v>
      </c>
      <c r="I7" s="17">
        <v>216560</v>
      </c>
      <c r="J7" s="18">
        <v>1224795</v>
      </c>
      <c r="K7" s="19">
        <f t="shared" si="1"/>
        <v>0.73620320135206296</v>
      </c>
      <c r="L7" s="20">
        <f t="shared" si="1"/>
        <v>4.479116913442658E-2</v>
      </c>
      <c r="M7" s="20">
        <f t="shared" si="0"/>
        <v>2.2380888230275269E-2</v>
      </c>
      <c r="N7" s="20">
        <f t="shared" si="0"/>
        <v>1.9811478655611756E-2</v>
      </c>
      <c r="O7" s="20">
        <f t="shared" si="0"/>
        <v>0</v>
      </c>
      <c r="P7" s="20">
        <f t="shared" si="0"/>
        <v>0.1768132626276234</v>
      </c>
    </row>
    <row r="8" spans="1:16" ht="15" customHeight="1" x14ac:dyDescent="0.2">
      <c r="A8" s="21">
        <v>5</v>
      </c>
      <c r="B8" s="22" t="s">
        <v>207</v>
      </c>
      <c r="C8" s="23" t="s">
        <v>19</v>
      </c>
      <c r="D8" s="24">
        <v>1221995</v>
      </c>
      <c r="E8" s="24">
        <v>171861</v>
      </c>
      <c r="F8" s="24">
        <v>173798</v>
      </c>
      <c r="G8" s="24">
        <v>146865</v>
      </c>
      <c r="H8" s="24">
        <v>1229</v>
      </c>
      <c r="I8" s="24">
        <v>0</v>
      </c>
      <c r="J8" s="25">
        <v>1715748</v>
      </c>
      <c r="K8" s="26">
        <f t="shared" si="1"/>
        <v>0.71222289054103516</v>
      </c>
      <c r="L8" s="27">
        <f t="shared" si="1"/>
        <v>0.10016680771302079</v>
      </c>
      <c r="M8" s="27">
        <f t="shared" si="0"/>
        <v>0.10129576138220764</v>
      </c>
      <c r="N8" s="27">
        <f t="shared" si="0"/>
        <v>8.5598234705795959E-2</v>
      </c>
      <c r="O8" s="27">
        <f t="shared" si="0"/>
        <v>7.1630565794044343E-4</v>
      </c>
      <c r="P8" s="27">
        <f t="shared" si="0"/>
        <v>0</v>
      </c>
    </row>
    <row r="9" spans="1:16" ht="15" customHeight="1" x14ac:dyDescent="0.2">
      <c r="A9" s="7">
        <v>6</v>
      </c>
      <c r="B9" s="8" t="s">
        <v>207</v>
      </c>
      <c r="C9" s="9" t="s">
        <v>20</v>
      </c>
      <c r="D9" s="10">
        <v>836794</v>
      </c>
      <c r="E9" s="10">
        <v>252993</v>
      </c>
      <c r="F9" s="10">
        <v>28979</v>
      </c>
      <c r="G9" s="10">
        <v>62969</v>
      </c>
      <c r="H9" s="10">
        <v>3700</v>
      </c>
      <c r="I9" s="10">
        <v>725</v>
      </c>
      <c r="J9" s="11">
        <v>1186160</v>
      </c>
      <c r="K9" s="12">
        <f t="shared" si="1"/>
        <v>0.70546469279018009</v>
      </c>
      <c r="L9" s="13">
        <f t="shared" si="1"/>
        <v>0.21328741485128483</v>
      </c>
      <c r="M9" s="13">
        <f t="shared" si="0"/>
        <v>2.4430936804478318E-2</v>
      </c>
      <c r="N9" s="13">
        <f t="shared" si="0"/>
        <v>5.3086430161192417E-2</v>
      </c>
      <c r="O9" s="13">
        <f t="shared" si="0"/>
        <v>3.1193093680447832E-3</v>
      </c>
      <c r="P9" s="13">
        <f t="shared" si="0"/>
        <v>6.1121602481958588E-4</v>
      </c>
    </row>
    <row r="10" spans="1:16" ht="15" customHeight="1" x14ac:dyDescent="0.2">
      <c r="A10" s="14">
        <v>7</v>
      </c>
      <c r="B10" s="15" t="s">
        <v>207</v>
      </c>
      <c r="C10" s="16" t="s">
        <v>21</v>
      </c>
      <c r="D10" s="17">
        <v>1302016</v>
      </c>
      <c r="E10" s="17">
        <v>109850</v>
      </c>
      <c r="F10" s="17">
        <v>19975</v>
      </c>
      <c r="G10" s="17">
        <v>727989</v>
      </c>
      <c r="H10" s="17">
        <v>27932</v>
      </c>
      <c r="I10" s="17">
        <v>524467</v>
      </c>
      <c r="J10" s="18">
        <v>2712229</v>
      </c>
      <c r="K10" s="19">
        <f t="shared" si="1"/>
        <v>0.48005385975889203</v>
      </c>
      <c r="L10" s="20">
        <f t="shared" si="1"/>
        <v>4.050174229388448E-2</v>
      </c>
      <c r="M10" s="20">
        <f t="shared" si="0"/>
        <v>7.3647910998665671E-3</v>
      </c>
      <c r="N10" s="20">
        <f t="shared" si="0"/>
        <v>0.26840985772219084</v>
      </c>
      <c r="O10" s="20">
        <f t="shared" si="0"/>
        <v>1.0298540425605655E-2</v>
      </c>
      <c r="P10" s="20">
        <f t="shared" si="0"/>
        <v>0.1933712086995604</v>
      </c>
    </row>
    <row r="11" spans="1:16" ht="15" customHeight="1" x14ac:dyDescent="0.2">
      <c r="A11" s="14">
        <v>8</v>
      </c>
      <c r="B11" s="15" t="s">
        <v>207</v>
      </c>
      <c r="C11" s="16" t="s">
        <v>22</v>
      </c>
      <c r="D11" s="17">
        <v>5328560</v>
      </c>
      <c r="E11" s="17">
        <v>269285</v>
      </c>
      <c r="F11" s="17">
        <v>182510</v>
      </c>
      <c r="G11" s="17">
        <v>1709981</v>
      </c>
      <c r="H11" s="17">
        <v>418514</v>
      </c>
      <c r="I11" s="17">
        <v>4764381</v>
      </c>
      <c r="J11" s="18">
        <v>12673231</v>
      </c>
      <c r="K11" s="19">
        <f t="shared" si="1"/>
        <v>0.4204578927031315</v>
      </c>
      <c r="L11" s="20">
        <f t="shared" si="1"/>
        <v>2.124833043759717E-2</v>
      </c>
      <c r="M11" s="20">
        <f t="shared" si="0"/>
        <v>1.4401220967249788E-2</v>
      </c>
      <c r="N11" s="20">
        <f t="shared" si="0"/>
        <v>0.1349285750413608</v>
      </c>
      <c r="O11" s="20">
        <f t="shared" si="0"/>
        <v>3.3023464971166393E-2</v>
      </c>
      <c r="P11" s="20">
        <f t="shared" si="0"/>
        <v>0.37594051587949434</v>
      </c>
    </row>
    <row r="12" spans="1:16" ht="15" customHeight="1" x14ac:dyDescent="0.2">
      <c r="A12" s="14">
        <v>9</v>
      </c>
      <c r="B12" s="15" t="s">
        <v>207</v>
      </c>
      <c r="C12" s="16" t="s">
        <v>23</v>
      </c>
      <c r="D12" s="17">
        <v>14382770</v>
      </c>
      <c r="E12" s="17">
        <v>234849</v>
      </c>
      <c r="F12" s="17">
        <v>1083893</v>
      </c>
      <c r="G12" s="17">
        <v>408164</v>
      </c>
      <c r="H12" s="17">
        <v>303693</v>
      </c>
      <c r="I12" s="17">
        <v>1994985</v>
      </c>
      <c r="J12" s="18">
        <v>18408354</v>
      </c>
      <c r="K12" s="19">
        <f t="shared" si="1"/>
        <v>0.78131754745698612</v>
      </c>
      <c r="L12" s="20">
        <f t="shared" si="1"/>
        <v>1.275774031724944E-2</v>
      </c>
      <c r="M12" s="20">
        <f t="shared" si="0"/>
        <v>5.8880495236021645E-2</v>
      </c>
      <c r="N12" s="20">
        <f t="shared" si="0"/>
        <v>2.2172759172275805E-2</v>
      </c>
      <c r="O12" s="20">
        <f t="shared" si="0"/>
        <v>1.6497564095084221E-2</v>
      </c>
      <c r="P12" s="20">
        <f t="shared" si="0"/>
        <v>0.10837389372238278</v>
      </c>
    </row>
    <row r="13" spans="1:16" ht="15" customHeight="1" x14ac:dyDescent="0.2">
      <c r="A13" s="21">
        <v>10</v>
      </c>
      <c r="B13" s="22" t="s">
        <v>207</v>
      </c>
      <c r="C13" s="23" t="s">
        <v>24</v>
      </c>
      <c r="D13" s="24">
        <v>4831618</v>
      </c>
      <c r="E13" s="24">
        <v>1462170</v>
      </c>
      <c r="F13" s="24">
        <v>376554</v>
      </c>
      <c r="G13" s="24">
        <v>53422</v>
      </c>
      <c r="H13" s="24">
        <v>703924</v>
      </c>
      <c r="I13" s="24">
        <v>37047</v>
      </c>
      <c r="J13" s="25">
        <v>7464735</v>
      </c>
      <c r="K13" s="26">
        <f t="shared" si="1"/>
        <v>0.64725914583705924</v>
      </c>
      <c r="L13" s="27">
        <f t="shared" si="1"/>
        <v>0.19587701371850441</v>
      </c>
      <c r="M13" s="27">
        <f t="shared" si="0"/>
        <v>5.0444389519520787E-2</v>
      </c>
      <c r="N13" s="27">
        <f t="shared" si="0"/>
        <v>7.1565835893705534E-3</v>
      </c>
      <c r="O13" s="27">
        <f t="shared" si="0"/>
        <v>9.4299931611771887E-2</v>
      </c>
      <c r="P13" s="27">
        <f t="shared" si="0"/>
        <v>4.9629357237731819E-3</v>
      </c>
    </row>
    <row r="14" spans="1:16" ht="15" customHeight="1" x14ac:dyDescent="0.2">
      <c r="A14" s="7">
        <v>11</v>
      </c>
      <c r="B14" s="8" t="s">
        <v>207</v>
      </c>
      <c r="C14" s="9" t="s">
        <v>25</v>
      </c>
      <c r="D14" s="10">
        <v>264920</v>
      </c>
      <c r="E14" s="10">
        <v>11170</v>
      </c>
      <c r="F14" s="10">
        <v>25850</v>
      </c>
      <c r="G14" s="10">
        <v>107678</v>
      </c>
      <c r="H14" s="10">
        <v>40655</v>
      </c>
      <c r="I14" s="10">
        <v>0</v>
      </c>
      <c r="J14" s="11">
        <v>450273</v>
      </c>
      <c r="K14" s="12">
        <f t="shared" si="1"/>
        <v>0.58835417624418962</v>
      </c>
      <c r="L14" s="13">
        <f t="shared" si="1"/>
        <v>2.4807172537549441E-2</v>
      </c>
      <c r="M14" s="13">
        <f t="shared" si="0"/>
        <v>5.7409615944105021E-2</v>
      </c>
      <c r="N14" s="13">
        <f t="shared" si="0"/>
        <v>0.23913936656206347</v>
      </c>
      <c r="O14" s="13">
        <f t="shared" si="0"/>
        <v>9.0289668712092444E-2</v>
      </c>
      <c r="P14" s="13">
        <f t="shared" si="0"/>
        <v>0</v>
      </c>
    </row>
    <row r="15" spans="1:16" ht="15" customHeight="1" x14ac:dyDescent="0.2">
      <c r="A15" s="14">
        <v>12</v>
      </c>
      <c r="B15" s="15" t="s">
        <v>207</v>
      </c>
      <c r="C15" s="16" t="s">
        <v>26</v>
      </c>
      <c r="D15" s="17">
        <v>1402681</v>
      </c>
      <c r="E15" s="17">
        <v>85230</v>
      </c>
      <c r="F15" s="17">
        <v>30650</v>
      </c>
      <c r="G15" s="17">
        <v>292948</v>
      </c>
      <c r="H15" s="17">
        <v>0</v>
      </c>
      <c r="I15" s="17">
        <v>0</v>
      </c>
      <c r="J15" s="18">
        <v>1811509</v>
      </c>
      <c r="K15" s="19">
        <f t="shared" si="1"/>
        <v>0.77431632964561592</v>
      </c>
      <c r="L15" s="20">
        <f t="shared" si="1"/>
        <v>4.7049172816695913E-2</v>
      </c>
      <c r="M15" s="20">
        <f t="shared" si="0"/>
        <v>1.6919595762427898E-2</v>
      </c>
      <c r="N15" s="20">
        <f t="shared" si="0"/>
        <v>0.16171490177526029</v>
      </c>
      <c r="O15" s="20">
        <f t="shared" si="0"/>
        <v>0</v>
      </c>
      <c r="P15" s="20">
        <f t="shared" si="0"/>
        <v>0</v>
      </c>
    </row>
    <row r="16" spans="1:16" ht="15" customHeight="1" x14ac:dyDescent="0.2">
      <c r="A16" s="14">
        <v>13</v>
      </c>
      <c r="B16" s="15" t="s">
        <v>207</v>
      </c>
      <c r="C16" s="16" t="s">
        <v>27</v>
      </c>
      <c r="D16" s="17">
        <v>318104</v>
      </c>
      <c r="E16" s="17">
        <v>92430</v>
      </c>
      <c r="F16" s="17">
        <v>800</v>
      </c>
      <c r="G16" s="17">
        <v>157610</v>
      </c>
      <c r="H16" s="17">
        <v>1865</v>
      </c>
      <c r="I16" s="17">
        <v>0</v>
      </c>
      <c r="J16" s="18">
        <v>570809</v>
      </c>
      <c r="K16" s="19">
        <f t="shared" si="1"/>
        <v>0.55728623760312124</v>
      </c>
      <c r="L16" s="20">
        <f t="shared" si="1"/>
        <v>0.16192807051045097</v>
      </c>
      <c r="M16" s="20">
        <f t="shared" si="0"/>
        <v>1.4015195976237235E-3</v>
      </c>
      <c r="N16" s="20">
        <f t="shared" si="0"/>
        <v>0.27611687972684384</v>
      </c>
      <c r="O16" s="20">
        <f t="shared" si="0"/>
        <v>3.2672925619603053E-3</v>
      </c>
      <c r="P16" s="20">
        <f t="shared" si="0"/>
        <v>0</v>
      </c>
    </row>
    <row r="17" spans="1:16" ht="15" customHeight="1" x14ac:dyDescent="0.2">
      <c r="A17" s="14">
        <v>14</v>
      </c>
      <c r="B17" s="15" t="s">
        <v>207</v>
      </c>
      <c r="C17" s="16" t="s">
        <v>28</v>
      </c>
      <c r="D17" s="17">
        <v>304494</v>
      </c>
      <c r="E17" s="17">
        <v>1700</v>
      </c>
      <c r="F17" s="17">
        <v>111200</v>
      </c>
      <c r="G17" s="17">
        <v>279162</v>
      </c>
      <c r="H17" s="17">
        <v>21088</v>
      </c>
      <c r="I17" s="17">
        <v>0</v>
      </c>
      <c r="J17" s="18">
        <v>717644</v>
      </c>
      <c r="K17" s="19">
        <f t="shared" si="1"/>
        <v>0.4242967265106376</v>
      </c>
      <c r="L17" s="20">
        <f t="shared" si="1"/>
        <v>2.368862555807615E-3</v>
      </c>
      <c r="M17" s="20">
        <f t="shared" si="0"/>
        <v>0.1549514801210628</v>
      </c>
      <c r="N17" s="20">
        <f t="shared" si="0"/>
        <v>0.38899788753197967</v>
      </c>
      <c r="O17" s="20">
        <f t="shared" si="0"/>
        <v>2.9385043280512342E-2</v>
      </c>
      <c r="P17" s="20">
        <f t="shared" si="0"/>
        <v>0</v>
      </c>
    </row>
    <row r="18" spans="1:16" ht="15" customHeight="1" x14ac:dyDescent="0.2">
      <c r="A18" s="21">
        <v>15</v>
      </c>
      <c r="B18" s="22" t="s">
        <v>207</v>
      </c>
      <c r="C18" s="23" t="s">
        <v>29</v>
      </c>
      <c r="D18" s="24">
        <v>888506</v>
      </c>
      <c r="E18" s="24">
        <v>96462</v>
      </c>
      <c r="F18" s="24">
        <v>103634</v>
      </c>
      <c r="G18" s="24">
        <v>247502</v>
      </c>
      <c r="H18" s="24">
        <v>0</v>
      </c>
      <c r="I18" s="24">
        <v>0</v>
      </c>
      <c r="J18" s="25">
        <v>1336104</v>
      </c>
      <c r="K18" s="26">
        <f t="shared" si="1"/>
        <v>0.66499763491464736</v>
      </c>
      <c r="L18" s="27">
        <f t="shared" si="1"/>
        <v>7.2196475723446674E-2</v>
      </c>
      <c r="M18" s="27">
        <f t="shared" si="0"/>
        <v>7.7564321340254955E-2</v>
      </c>
      <c r="N18" s="27">
        <f t="shared" si="0"/>
        <v>0.18524156802165101</v>
      </c>
      <c r="O18" s="27">
        <f t="shared" si="0"/>
        <v>0</v>
      </c>
      <c r="P18" s="27">
        <f t="shared" si="0"/>
        <v>0</v>
      </c>
    </row>
    <row r="19" spans="1:16" ht="15" customHeight="1" x14ac:dyDescent="0.2">
      <c r="A19" s="7">
        <v>16</v>
      </c>
      <c r="B19" s="8" t="s">
        <v>207</v>
      </c>
      <c r="C19" s="9" t="s">
        <v>30</v>
      </c>
      <c r="D19" s="10">
        <v>2558811</v>
      </c>
      <c r="E19" s="10">
        <v>40339</v>
      </c>
      <c r="F19" s="10">
        <v>51262</v>
      </c>
      <c r="G19" s="10">
        <v>377847</v>
      </c>
      <c r="H19" s="10">
        <v>110542</v>
      </c>
      <c r="I19" s="10">
        <v>307399</v>
      </c>
      <c r="J19" s="11">
        <v>3446200</v>
      </c>
      <c r="K19" s="12">
        <f t="shared" si="1"/>
        <v>0.74250217631013871</v>
      </c>
      <c r="L19" s="13">
        <f t="shared" si="1"/>
        <v>1.1705356624688062E-2</v>
      </c>
      <c r="M19" s="13">
        <f t="shared" si="0"/>
        <v>1.4874934710695838E-2</v>
      </c>
      <c r="N19" s="13">
        <f t="shared" si="0"/>
        <v>0.10964163426382682</v>
      </c>
      <c r="O19" s="13">
        <f t="shared" si="0"/>
        <v>3.2076490047008299E-2</v>
      </c>
      <c r="P19" s="13">
        <f t="shared" si="0"/>
        <v>8.9199408043642278E-2</v>
      </c>
    </row>
    <row r="20" spans="1:16" ht="15" customHeight="1" x14ac:dyDescent="0.2">
      <c r="A20" s="14">
        <v>17</v>
      </c>
      <c r="B20" s="15" t="s">
        <v>208</v>
      </c>
      <c r="C20" s="16" t="s">
        <v>31</v>
      </c>
      <c r="D20" s="17">
        <v>17357742</v>
      </c>
      <c r="E20" s="17">
        <v>728725</v>
      </c>
      <c r="F20" s="17">
        <v>1715092</v>
      </c>
      <c r="G20" s="17">
        <v>1351339</v>
      </c>
      <c r="H20" s="17">
        <v>0</v>
      </c>
      <c r="I20" s="17">
        <v>3813481</v>
      </c>
      <c r="J20" s="18">
        <v>24966379</v>
      </c>
      <c r="K20" s="19">
        <f t="shared" si="1"/>
        <v>0.69524467284583003</v>
      </c>
      <c r="L20" s="20">
        <f t="shared" si="1"/>
        <v>2.9188253530878467E-2</v>
      </c>
      <c r="M20" s="20">
        <f t="shared" si="1"/>
        <v>6.8696065216345553E-2</v>
      </c>
      <c r="N20" s="20">
        <f t="shared" si="1"/>
        <v>5.4126351282258435E-2</v>
      </c>
      <c r="O20" s="20">
        <f t="shared" si="1"/>
        <v>0</v>
      </c>
      <c r="P20" s="20">
        <f t="shared" si="1"/>
        <v>0.15274465712468757</v>
      </c>
    </row>
    <row r="21" spans="1:16" ht="15" customHeight="1" x14ac:dyDescent="0.2">
      <c r="A21" s="14">
        <v>18</v>
      </c>
      <c r="B21" s="15" t="s">
        <v>207</v>
      </c>
      <c r="C21" s="16" t="s">
        <v>32</v>
      </c>
      <c r="D21" s="17">
        <v>943750</v>
      </c>
      <c r="E21" s="17">
        <v>52578</v>
      </c>
      <c r="F21" s="17">
        <v>288110</v>
      </c>
      <c r="G21" s="17">
        <v>0</v>
      </c>
      <c r="H21" s="17">
        <v>0</v>
      </c>
      <c r="I21" s="17">
        <v>8</v>
      </c>
      <c r="J21" s="18">
        <v>1284446</v>
      </c>
      <c r="K21" s="19">
        <f t="shared" si="1"/>
        <v>0.73475257036885944</v>
      </c>
      <c r="L21" s="20">
        <f t="shared" si="1"/>
        <v>4.0934379491235913E-2</v>
      </c>
      <c r="M21" s="20">
        <f t="shared" si="1"/>
        <v>0.22430682177374525</v>
      </c>
      <c r="N21" s="20">
        <f t="shared" si="1"/>
        <v>0</v>
      </c>
      <c r="O21" s="20">
        <f t="shared" si="1"/>
        <v>0</v>
      </c>
      <c r="P21" s="20">
        <f t="shared" si="1"/>
        <v>6.2283661594181464E-6</v>
      </c>
    </row>
    <row r="22" spans="1:16" ht="15" customHeight="1" x14ac:dyDescent="0.2">
      <c r="A22" s="14">
        <v>19</v>
      </c>
      <c r="B22" s="15" t="s">
        <v>207</v>
      </c>
      <c r="C22" s="16" t="s">
        <v>33</v>
      </c>
      <c r="D22" s="17">
        <v>1210583</v>
      </c>
      <c r="E22" s="17">
        <v>54799</v>
      </c>
      <c r="F22" s="17">
        <v>166283</v>
      </c>
      <c r="G22" s="17">
        <v>79600</v>
      </c>
      <c r="H22" s="17">
        <v>0</v>
      </c>
      <c r="I22" s="17">
        <v>31045</v>
      </c>
      <c r="J22" s="18">
        <v>1542310</v>
      </c>
      <c r="K22" s="19">
        <f t="shared" si="1"/>
        <v>0.78491548391698163</v>
      </c>
      <c r="L22" s="20">
        <f t="shared" si="1"/>
        <v>3.553047052797427E-2</v>
      </c>
      <c r="M22" s="20">
        <f t="shared" si="1"/>
        <v>0.10781425264700352</v>
      </c>
      <c r="N22" s="20">
        <f t="shared" si="1"/>
        <v>5.1610895345293749E-2</v>
      </c>
      <c r="O22" s="20">
        <f t="shared" si="1"/>
        <v>0</v>
      </c>
      <c r="P22" s="20">
        <f t="shared" si="1"/>
        <v>2.012889756274679E-2</v>
      </c>
    </row>
    <row r="23" spans="1:16" ht="15" customHeight="1" x14ac:dyDescent="0.2">
      <c r="A23" s="21">
        <v>20</v>
      </c>
      <c r="B23" s="22" t="s">
        <v>207</v>
      </c>
      <c r="C23" s="23" t="s">
        <v>34</v>
      </c>
      <c r="D23" s="24">
        <v>924711</v>
      </c>
      <c r="E23" s="24">
        <v>130864</v>
      </c>
      <c r="F23" s="24">
        <v>52834</v>
      </c>
      <c r="G23" s="24">
        <v>50954</v>
      </c>
      <c r="H23" s="24">
        <v>15543</v>
      </c>
      <c r="I23" s="24">
        <v>406155</v>
      </c>
      <c r="J23" s="25">
        <v>1581061</v>
      </c>
      <c r="K23" s="26">
        <f t="shared" si="1"/>
        <v>0.58486737703352365</v>
      </c>
      <c r="L23" s="27">
        <f t="shared" si="1"/>
        <v>8.2769735007061709E-2</v>
      </c>
      <c r="M23" s="27">
        <f t="shared" si="1"/>
        <v>3.3416800490303662E-2</v>
      </c>
      <c r="N23" s="27">
        <f t="shared" si="1"/>
        <v>3.2227725558975906E-2</v>
      </c>
      <c r="O23" s="27">
        <f t="shared" si="1"/>
        <v>9.8307402434188174E-3</v>
      </c>
      <c r="P23" s="27">
        <f t="shared" si="1"/>
        <v>0.25688762166671619</v>
      </c>
    </row>
    <row r="24" spans="1:16" ht="15" customHeight="1" x14ac:dyDescent="0.2">
      <c r="A24" s="7">
        <v>21</v>
      </c>
      <c r="B24" s="8" t="s">
        <v>207</v>
      </c>
      <c r="C24" s="9" t="s">
        <v>35</v>
      </c>
      <c r="D24" s="10">
        <v>550515</v>
      </c>
      <c r="E24" s="10">
        <v>180430</v>
      </c>
      <c r="F24" s="10">
        <v>66960</v>
      </c>
      <c r="G24" s="10">
        <v>5490</v>
      </c>
      <c r="H24" s="10">
        <v>3925</v>
      </c>
      <c r="I24" s="10">
        <v>349143</v>
      </c>
      <c r="J24" s="11">
        <v>1156463</v>
      </c>
      <c r="K24" s="12">
        <f t="shared" si="1"/>
        <v>0.47603338801154899</v>
      </c>
      <c r="L24" s="13">
        <f t="shared" si="1"/>
        <v>0.15601882636971523</v>
      </c>
      <c r="M24" s="13">
        <f t="shared" si="1"/>
        <v>5.7900685106224759E-2</v>
      </c>
      <c r="N24" s="13">
        <f t="shared" si="1"/>
        <v>4.7472335906985352E-3</v>
      </c>
      <c r="O24" s="13">
        <f t="shared" si="1"/>
        <v>3.3939693703992258E-3</v>
      </c>
      <c r="P24" s="13">
        <f t="shared" si="1"/>
        <v>0.30190589755141323</v>
      </c>
    </row>
    <row r="25" spans="1:16" ht="15" customHeight="1" x14ac:dyDescent="0.2">
      <c r="A25" s="14">
        <v>22</v>
      </c>
      <c r="B25" s="15" t="s">
        <v>207</v>
      </c>
      <c r="C25" s="16" t="s">
        <v>36</v>
      </c>
      <c r="D25" s="17">
        <v>504611</v>
      </c>
      <c r="E25" s="17">
        <v>193815</v>
      </c>
      <c r="F25" s="17">
        <v>4350</v>
      </c>
      <c r="G25" s="17">
        <v>241641</v>
      </c>
      <c r="H25" s="17">
        <v>37525</v>
      </c>
      <c r="I25" s="17">
        <v>27311</v>
      </c>
      <c r="J25" s="18">
        <v>1009253</v>
      </c>
      <c r="K25" s="19">
        <f t="shared" si="1"/>
        <v>0.49998464210658772</v>
      </c>
      <c r="L25" s="20">
        <f t="shared" si="1"/>
        <v>0.19203807172235307</v>
      </c>
      <c r="M25" s="20">
        <f t="shared" si="1"/>
        <v>4.3101184737622776E-3</v>
      </c>
      <c r="N25" s="20">
        <f t="shared" si="1"/>
        <v>0.23942559496974494</v>
      </c>
      <c r="O25" s="20">
        <f t="shared" si="1"/>
        <v>3.7180964535156201E-2</v>
      </c>
      <c r="P25" s="20">
        <f t="shared" si="1"/>
        <v>2.7060608192395762E-2</v>
      </c>
    </row>
    <row r="26" spans="1:16" ht="15" customHeight="1" x14ac:dyDescent="0.2">
      <c r="A26" s="14">
        <v>23</v>
      </c>
      <c r="B26" s="15" t="s">
        <v>207</v>
      </c>
      <c r="C26" s="16" t="s">
        <v>37</v>
      </c>
      <c r="D26" s="17">
        <v>1042602</v>
      </c>
      <c r="E26" s="17">
        <v>19852</v>
      </c>
      <c r="F26" s="17">
        <v>263643</v>
      </c>
      <c r="G26" s="17">
        <v>71022</v>
      </c>
      <c r="H26" s="17">
        <v>495104</v>
      </c>
      <c r="I26" s="17">
        <v>250640</v>
      </c>
      <c r="J26" s="18">
        <v>2142863</v>
      </c>
      <c r="K26" s="19">
        <f t="shared" si="1"/>
        <v>0.48654627010686169</v>
      </c>
      <c r="L26" s="20">
        <f t="shared" si="1"/>
        <v>9.264241344406992E-3</v>
      </c>
      <c r="M26" s="20">
        <f t="shared" si="1"/>
        <v>0.12303306370962586</v>
      </c>
      <c r="N26" s="20">
        <f t="shared" si="1"/>
        <v>3.3143509407740954E-2</v>
      </c>
      <c r="O26" s="20">
        <f t="shared" si="1"/>
        <v>0.23104790180240173</v>
      </c>
      <c r="P26" s="20">
        <f t="shared" si="1"/>
        <v>0.11696501362896275</v>
      </c>
    </row>
    <row r="27" spans="1:16" ht="15" customHeight="1" x14ac:dyDescent="0.2">
      <c r="A27" s="14">
        <v>24</v>
      </c>
      <c r="B27" s="15" t="s">
        <v>207</v>
      </c>
      <c r="C27" s="16" t="s">
        <v>38</v>
      </c>
      <c r="D27" s="17">
        <v>2800137</v>
      </c>
      <c r="E27" s="17">
        <v>215968</v>
      </c>
      <c r="F27" s="17">
        <v>113322</v>
      </c>
      <c r="G27" s="17">
        <v>964768</v>
      </c>
      <c r="H27" s="17">
        <v>126174</v>
      </c>
      <c r="I27" s="17">
        <v>72986</v>
      </c>
      <c r="J27" s="18">
        <v>4293355</v>
      </c>
      <c r="K27" s="19">
        <f t="shared" si="1"/>
        <v>0.65220253158660302</v>
      </c>
      <c r="L27" s="20">
        <f t="shared" si="1"/>
        <v>5.0302851732502901E-2</v>
      </c>
      <c r="M27" s="20">
        <f t="shared" si="1"/>
        <v>2.6394742573115897E-2</v>
      </c>
      <c r="N27" s="20">
        <f t="shared" si="1"/>
        <v>0.22471190945076752</v>
      </c>
      <c r="O27" s="20">
        <f t="shared" si="1"/>
        <v>2.9388205727222651E-2</v>
      </c>
      <c r="P27" s="20">
        <f t="shared" si="1"/>
        <v>1.6999758929788011E-2</v>
      </c>
    </row>
    <row r="28" spans="1:16" ht="15" customHeight="1" x14ac:dyDescent="0.2">
      <c r="A28" s="21">
        <v>25</v>
      </c>
      <c r="B28" s="22" t="s">
        <v>207</v>
      </c>
      <c r="C28" s="23" t="s">
        <v>39</v>
      </c>
      <c r="D28" s="24">
        <v>750562</v>
      </c>
      <c r="E28" s="24">
        <v>32500</v>
      </c>
      <c r="F28" s="24">
        <v>75900</v>
      </c>
      <c r="G28" s="24">
        <v>18130</v>
      </c>
      <c r="H28" s="24">
        <v>2750</v>
      </c>
      <c r="I28" s="24">
        <v>0</v>
      </c>
      <c r="J28" s="25">
        <v>879842</v>
      </c>
      <c r="K28" s="26">
        <f t="shared" si="1"/>
        <v>0.85306452749470929</v>
      </c>
      <c r="L28" s="27">
        <f t="shared" si="1"/>
        <v>3.6938450312669777E-2</v>
      </c>
      <c r="M28" s="27">
        <f t="shared" si="1"/>
        <v>8.6265488576358032E-2</v>
      </c>
      <c r="N28" s="27">
        <f t="shared" si="1"/>
        <v>2.0605972435960091E-2</v>
      </c>
      <c r="O28" s="27">
        <f t="shared" si="1"/>
        <v>3.1255611803028271E-3</v>
      </c>
      <c r="P28" s="27">
        <f t="shared" si="1"/>
        <v>0</v>
      </c>
    </row>
    <row r="29" spans="1:16" ht="15" customHeight="1" x14ac:dyDescent="0.2">
      <c r="A29" s="7">
        <v>26</v>
      </c>
      <c r="B29" s="8" t="s">
        <v>208</v>
      </c>
      <c r="C29" s="9" t="s">
        <v>40</v>
      </c>
      <c r="D29" s="10">
        <v>33985695</v>
      </c>
      <c r="E29" s="10">
        <v>1186578</v>
      </c>
      <c r="F29" s="10">
        <v>3908843</v>
      </c>
      <c r="G29" s="10">
        <v>944542</v>
      </c>
      <c r="H29" s="10">
        <v>25637</v>
      </c>
      <c r="I29" s="10">
        <v>891312</v>
      </c>
      <c r="J29" s="11">
        <v>40942607</v>
      </c>
      <c r="K29" s="12">
        <f t="shared" si="1"/>
        <v>0.83008136243009634</v>
      </c>
      <c r="L29" s="13">
        <f t="shared" si="1"/>
        <v>2.8981495975573809E-2</v>
      </c>
      <c r="M29" s="13">
        <f t="shared" si="1"/>
        <v>9.5471277635056306E-2</v>
      </c>
      <c r="N29" s="13">
        <f t="shared" si="1"/>
        <v>2.3069903682489002E-2</v>
      </c>
      <c r="O29" s="13">
        <f t="shared" si="1"/>
        <v>6.2616921291797566E-4</v>
      </c>
      <c r="P29" s="13">
        <f t="shared" si="1"/>
        <v>2.1769791063866548E-2</v>
      </c>
    </row>
    <row r="30" spans="1:16" ht="15" customHeight="1" x14ac:dyDescent="0.2">
      <c r="A30" s="14">
        <v>27</v>
      </c>
      <c r="B30" s="15" t="s">
        <v>207</v>
      </c>
      <c r="C30" s="16" t="s">
        <v>41</v>
      </c>
      <c r="D30" s="17">
        <v>1008992</v>
      </c>
      <c r="E30" s="17">
        <v>87468</v>
      </c>
      <c r="F30" s="17">
        <v>46366</v>
      </c>
      <c r="G30" s="17">
        <v>155947</v>
      </c>
      <c r="H30" s="17">
        <v>112155</v>
      </c>
      <c r="I30" s="17">
        <v>55346</v>
      </c>
      <c r="J30" s="18">
        <v>1466274</v>
      </c>
      <c r="K30" s="19">
        <f t="shared" si="1"/>
        <v>0.68813332296692165</v>
      </c>
      <c r="L30" s="20">
        <f t="shared" si="1"/>
        <v>5.9653243527471672E-2</v>
      </c>
      <c r="M30" s="20">
        <f t="shared" si="1"/>
        <v>3.1621647795705303E-2</v>
      </c>
      <c r="N30" s="20">
        <f t="shared" si="1"/>
        <v>0.10635597439496301</v>
      </c>
      <c r="O30" s="20">
        <f t="shared" si="1"/>
        <v>7.6489796586449735E-2</v>
      </c>
      <c r="P30" s="20">
        <f t="shared" si="1"/>
        <v>3.7746014728488674E-2</v>
      </c>
    </row>
    <row r="31" spans="1:16" ht="15" customHeight="1" x14ac:dyDescent="0.2">
      <c r="A31" s="14">
        <v>28</v>
      </c>
      <c r="B31" s="15" t="s">
        <v>207</v>
      </c>
      <c r="C31" s="16" t="s">
        <v>42</v>
      </c>
      <c r="D31" s="17">
        <v>5876221</v>
      </c>
      <c r="E31" s="17">
        <v>1313945</v>
      </c>
      <c r="F31" s="17">
        <v>327952</v>
      </c>
      <c r="G31" s="17">
        <v>503122</v>
      </c>
      <c r="H31" s="17">
        <v>16390</v>
      </c>
      <c r="I31" s="17">
        <v>671058</v>
      </c>
      <c r="J31" s="18">
        <v>8708688</v>
      </c>
      <c r="K31" s="19">
        <f t="shared" si="1"/>
        <v>0.67475387796646291</v>
      </c>
      <c r="L31" s="20">
        <f t="shared" si="1"/>
        <v>0.15087749153489022</v>
      </c>
      <c r="M31" s="20">
        <f t="shared" si="1"/>
        <v>3.7658026099913096E-2</v>
      </c>
      <c r="N31" s="20">
        <f t="shared" si="1"/>
        <v>5.7772422206421911E-2</v>
      </c>
      <c r="O31" s="20">
        <f t="shared" si="1"/>
        <v>1.8820286132652817E-3</v>
      </c>
      <c r="P31" s="20">
        <f t="shared" si="1"/>
        <v>7.7056153579046577E-2</v>
      </c>
    </row>
    <row r="32" spans="1:16" ht="15" customHeight="1" x14ac:dyDescent="0.2">
      <c r="A32" s="14">
        <v>29</v>
      </c>
      <c r="B32" s="15" t="s">
        <v>207</v>
      </c>
      <c r="C32" s="16" t="s">
        <v>43</v>
      </c>
      <c r="D32" s="17">
        <v>5416337</v>
      </c>
      <c r="E32" s="17">
        <v>186998</v>
      </c>
      <c r="F32" s="17">
        <v>53818</v>
      </c>
      <c r="G32" s="17">
        <v>1484794</v>
      </c>
      <c r="H32" s="17">
        <v>351547</v>
      </c>
      <c r="I32" s="17">
        <v>1305950</v>
      </c>
      <c r="J32" s="18">
        <v>8799444</v>
      </c>
      <c r="K32" s="19">
        <f t="shared" si="1"/>
        <v>0.61553173132302452</v>
      </c>
      <c r="L32" s="20">
        <f t="shared" si="1"/>
        <v>2.1251115411382811E-2</v>
      </c>
      <c r="M32" s="20">
        <f t="shared" si="1"/>
        <v>6.1160682424935033E-3</v>
      </c>
      <c r="N32" s="20">
        <f t="shared" si="1"/>
        <v>0.16873725203546952</v>
      </c>
      <c r="O32" s="20">
        <f t="shared" si="1"/>
        <v>3.9951046907054581E-2</v>
      </c>
      <c r="P32" s="20">
        <f t="shared" si="1"/>
        <v>0.14841278608057509</v>
      </c>
    </row>
    <row r="33" spans="1:16" ht="15" customHeight="1" x14ac:dyDescent="0.2">
      <c r="A33" s="21">
        <v>30</v>
      </c>
      <c r="B33" s="22" t="s">
        <v>207</v>
      </c>
      <c r="C33" s="23" t="s">
        <v>44</v>
      </c>
      <c r="D33" s="24">
        <v>464814</v>
      </c>
      <c r="E33" s="24">
        <v>51969</v>
      </c>
      <c r="F33" s="24">
        <v>5280</v>
      </c>
      <c r="G33" s="24">
        <v>29380</v>
      </c>
      <c r="H33" s="24">
        <v>0</v>
      </c>
      <c r="I33" s="24">
        <v>77912</v>
      </c>
      <c r="J33" s="25">
        <v>629355</v>
      </c>
      <c r="K33" s="26">
        <f t="shared" si="1"/>
        <v>0.7385561408108301</v>
      </c>
      <c r="L33" s="27">
        <f t="shared" si="1"/>
        <v>8.2575017279595778E-2</v>
      </c>
      <c r="M33" s="27">
        <f t="shared" si="1"/>
        <v>8.3895416736182275E-3</v>
      </c>
      <c r="N33" s="27">
        <f t="shared" si="1"/>
        <v>4.6682714842974156E-2</v>
      </c>
      <c r="O33" s="27">
        <f t="shared" si="1"/>
        <v>0</v>
      </c>
      <c r="P33" s="27">
        <f t="shared" si="1"/>
        <v>0.1237965853929817</v>
      </c>
    </row>
    <row r="34" spans="1:16" ht="15" customHeight="1" x14ac:dyDescent="0.2">
      <c r="A34" s="7">
        <v>31</v>
      </c>
      <c r="B34" s="8" t="s">
        <v>207</v>
      </c>
      <c r="C34" s="9" t="s">
        <v>45</v>
      </c>
      <c r="D34" s="10">
        <v>1649162</v>
      </c>
      <c r="E34" s="10">
        <v>19995</v>
      </c>
      <c r="F34" s="10">
        <v>109914</v>
      </c>
      <c r="G34" s="10">
        <v>273207</v>
      </c>
      <c r="H34" s="10">
        <v>150358</v>
      </c>
      <c r="I34" s="10">
        <v>382881</v>
      </c>
      <c r="J34" s="11">
        <v>2585517</v>
      </c>
      <c r="K34" s="12">
        <f t="shared" si="1"/>
        <v>0.63784612516568251</v>
      </c>
      <c r="L34" s="13">
        <f t="shared" si="1"/>
        <v>7.7334629785841668E-3</v>
      </c>
      <c r="M34" s="13">
        <f t="shared" si="1"/>
        <v>4.2511420346491628E-2</v>
      </c>
      <c r="N34" s="13">
        <f t="shared" si="1"/>
        <v>0.10566822805651635</v>
      </c>
      <c r="O34" s="13">
        <f t="shared" si="1"/>
        <v>5.8153939811650825E-2</v>
      </c>
      <c r="P34" s="13">
        <f t="shared" si="1"/>
        <v>0.14808682364107451</v>
      </c>
    </row>
    <row r="35" spans="1:16" ht="15" customHeight="1" x14ac:dyDescent="0.2">
      <c r="A35" s="14">
        <v>32</v>
      </c>
      <c r="B35" s="15" t="s">
        <v>208</v>
      </c>
      <c r="C35" s="16" t="s">
        <v>46</v>
      </c>
      <c r="D35" s="17">
        <v>1661780</v>
      </c>
      <c r="E35" s="17">
        <v>172774</v>
      </c>
      <c r="F35" s="17">
        <v>218357</v>
      </c>
      <c r="G35" s="17">
        <v>238189</v>
      </c>
      <c r="H35" s="17">
        <v>282635</v>
      </c>
      <c r="I35" s="17">
        <v>960946</v>
      </c>
      <c r="J35" s="18">
        <v>3534681</v>
      </c>
      <c r="K35" s="19">
        <f t="shared" si="1"/>
        <v>0.47013577745771118</v>
      </c>
      <c r="L35" s="20">
        <f t="shared" si="1"/>
        <v>4.8879658447254504E-2</v>
      </c>
      <c r="M35" s="20">
        <f t="shared" si="1"/>
        <v>6.1775588801365668E-2</v>
      </c>
      <c r="N35" s="20">
        <f t="shared" si="1"/>
        <v>6.7386278988118026E-2</v>
      </c>
      <c r="O35" s="20">
        <f t="shared" si="1"/>
        <v>7.9960539579102041E-2</v>
      </c>
      <c r="P35" s="20">
        <f t="shared" si="1"/>
        <v>0.27186215672644859</v>
      </c>
    </row>
    <row r="36" spans="1:16" ht="15" customHeight="1" x14ac:dyDescent="0.2">
      <c r="A36" s="14">
        <v>33</v>
      </c>
      <c r="B36" s="15" t="s">
        <v>207</v>
      </c>
      <c r="C36" s="16" t="s">
        <v>47</v>
      </c>
      <c r="D36" s="17">
        <v>398478</v>
      </c>
      <c r="E36" s="17">
        <v>27538</v>
      </c>
      <c r="F36" s="17">
        <v>230882</v>
      </c>
      <c r="G36" s="17">
        <v>17657</v>
      </c>
      <c r="H36" s="17">
        <v>54073</v>
      </c>
      <c r="I36" s="17">
        <v>0</v>
      </c>
      <c r="J36" s="18">
        <v>728628</v>
      </c>
      <c r="K36" s="19">
        <f t="shared" si="1"/>
        <v>0.54688812398096143</v>
      </c>
      <c r="L36" s="20">
        <f t="shared" si="1"/>
        <v>3.7794320284150487E-2</v>
      </c>
      <c r="M36" s="20">
        <f t="shared" si="1"/>
        <v>0.31687225854619916</v>
      </c>
      <c r="N36" s="20">
        <f t="shared" si="1"/>
        <v>2.4233216401236296E-2</v>
      </c>
      <c r="O36" s="20">
        <f t="shared" si="1"/>
        <v>7.4212080787452589E-2</v>
      </c>
      <c r="P36" s="20">
        <f t="shared" si="1"/>
        <v>0</v>
      </c>
    </row>
    <row r="37" spans="1:16" ht="15" customHeight="1" x14ac:dyDescent="0.2">
      <c r="A37" s="14">
        <v>34</v>
      </c>
      <c r="B37" s="15" t="s">
        <v>207</v>
      </c>
      <c r="C37" s="16" t="s">
        <v>48</v>
      </c>
      <c r="D37" s="17">
        <v>1453629</v>
      </c>
      <c r="E37" s="17">
        <v>7385</v>
      </c>
      <c r="F37" s="17">
        <v>373751</v>
      </c>
      <c r="G37" s="17">
        <v>27707</v>
      </c>
      <c r="H37" s="17">
        <v>27500</v>
      </c>
      <c r="I37" s="17">
        <v>43411</v>
      </c>
      <c r="J37" s="18">
        <v>1933383</v>
      </c>
      <c r="K37" s="19">
        <f t="shared" si="1"/>
        <v>0.75185775399907828</v>
      </c>
      <c r="L37" s="20">
        <f t="shared" si="1"/>
        <v>3.8197294586742514E-3</v>
      </c>
      <c r="M37" s="20">
        <f t="shared" si="1"/>
        <v>0.19331451657535004</v>
      </c>
      <c r="N37" s="20">
        <f t="shared" si="1"/>
        <v>1.4330838742246105E-2</v>
      </c>
      <c r="O37" s="20">
        <f t="shared" si="1"/>
        <v>1.4223772527223007E-2</v>
      </c>
      <c r="P37" s="20">
        <f t="shared" si="1"/>
        <v>2.245338869742829E-2</v>
      </c>
    </row>
    <row r="38" spans="1:16" ht="15" customHeight="1" x14ac:dyDescent="0.2">
      <c r="A38" s="21">
        <v>35</v>
      </c>
      <c r="B38" s="22" t="s">
        <v>207</v>
      </c>
      <c r="C38" s="23" t="s">
        <v>49</v>
      </c>
      <c r="D38" s="24">
        <v>1904762</v>
      </c>
      <c r="E38" s="24">
        <v>196245</v>
      </c>
      <c r="F38" s="24">
        <v>304041</v>
      </c>
      <c r="G38" s="24">
        <v>160269</v>
      </c>
      <c r="H38" s="24">
        <v>1200</v>
      </c>
      <c r="I38" s="24">
        <v>85667</v>
      </c>
      <c r="J38" s="25">
        <v>2652184</v>
      </c>
      <c r="K38" s="26">
        <f t="shared" si="1"/>
        <v>0.71818621935732962</v>
      </c>
      <c r="L38" s="27">
        <f t="shared" si="1"/>
        <v>7.3993734974647313E-2</v>
      </c>
      <c r="M38" s="27">
        <f t="shared" si="1"/>
        <v>0.11463797383590278</v>
      </c>
      <c r="N38" s="27">
        <f t="shared" si="1"/>
        <v>6.0429065253391166E-2</v>
      </c>
      <c r="O38" s="27">
        <f t="shared" si="1"/>
        <v>4.5245729557225289E-4</v>
      </c>
      <c r="P38" s="27">
        <f t="shared" si="1"/>
        <v>3.2300549283156822E-2</v>
      </c>
    </row>
    <row r="39" spans="1:16" ht="15" customHeight="1" x14ac:dyDescent="0.2">
      <c r="A39" s="7">
        <v>36</v>
      </c>
      <c r="B39" s="8" t="s">
        <v>207</v>
      </c>
      <c r="C39" s="9" t="s">
        <v>50</v>
      </c>
      <c r="D39" s="10">
        <v>16747951</v>
      </c>
      <c r="E39" s="10">
        <v>254891</v>
      </c>
      <c r="F39" s="10">
        <v>2688074</v>
      </c>
      <c r="G39" s="10">
        <v>2138</v>
      </c>
      <c r="H39" s="10">
        <v>191184</v>
      </c>
      <c r="I39" s="10">
        <v>5054251</v>
      </c>
      <c r="J39" s="11">
        <v>24938489</v>
      </c>
      <c r="K39" s="12">
        <f t="shared" si="1"/>
        <v>0.67157039867170787</v>
      </c>
      <c r="L39" s="13">
        <f t="shared" si="1"/>
        <v>1.0220787634727991E-2</v>
      </c>
      <c r="M39" s="13">
        <f t="shared" si="1"/>
        <v>0.10778816631593037</v>
      </c>
      <c r="N39" s="13">
        <f t="shared" si="1"/>
        <v>8.5730935823738157E-5</v>
      </c>
      <c r="O39" s="13">
        <f t="shared" si="1"/>
        <v>7.6662222799464717E-3</v>
      </c>
      <c r="P39" s="13">
        <f t="shared" si="1"/>
        <v>0.20266869416186362</v>
      </c>
    </row>
    <row r="40" spans="1:16" ht="15" customHeight="1" x14ac:dyDescent="0.2">
      <c r="A40" s="14">
        <v>37</v>
      </c>
      <c r="B40" s="15" t="s">
        <v>207</v>
      </c>
      <c r="C40" s="16" t="s">
        <v>51</v>
      </c>
      <c r="D40" s="17">
        <v>2523372</v>
      </c>
      <c r="E40" s="17">
        <v>39191</v>
      </c>
      <c r="F40" s="17">
        <v>197290</v>
      </c>
      <c r="G40" s="17">
        <v>235447</v>
      </c>
      <c r="H40" s="17">
        <v>402472</v>
      </c>
      <c r="I40" s="17">
        <v>448682</v>
      </c>
      <c r="J40" s="18">
        <v>3846454</v>
      </c>
      <c r="K40" s="19">
        <f t="shared" si="1"/>
        <v>0.65602552376812517</v>
      </c>
      <c r="L40" s="20">
        <f t="shared" si="1"/>
        <v>1.0188864860986248E-2</v>
      </c>
      <c r="M40" s="20">
        <f t="shared" si="1"/>
        <v>5.1291397219361004E-2</v>
      </c>
      <c r="N40" s="20">
        <f t="shared" si="1"/>
        <v>6.1211443058983676E-2</v>
      </c>
      <c r="O40" s="20">
        <f t="shared" si="1"/>
        <v>0.10463455431938092</v>
      </c>
      <c r="P40" s="20">
        <f t="shared" si="1"/>
        <v>0.11664821677316302</v>
      </c>
    </row>
    <row r="41" spans="1:16" ht="15" customHeight="1" x14ac:dyDescent="0.2">
      <c r="A41" s="14">
        <v>38</v>
      </c>
      <c r="B41" s="15" t="s">
        <v>208</v>
      </c>
      <c r="C41" s="16" t="s">
        <v>52</v>
      </c>
      <c r="D41" s="17">
        <v>1793426</v>
      </c>
      <c r="E41" s="17">
        <v>265402</v>
      </c>
      <c r="F41" s="17">
        <v>184673</v>
      </c>
      <c r="G41" s="17">
        <v>38913</v>
      </c>
      <c r="H41" s="17">
        <v>0</v>
      </c>
      <c r="I41" s="17">
        <v>0</v>
      </c>
      <c r="J41" s="18">
        <v>2282414</v>
      </c>
      <c r="K41" s="19">
        <f t="shared" si="1"/>
        <v>0.78575841192702112</v>
      </c>
      <c r="L41" s="20">
        <f t="shared" si="1"/>
        <v>0.11628127061961589</v>
      </c>
      <c r="M41" s="20">
        <f t="shared" si="1"/>
        <v>8.0911263250225421E-2</v>
      </c>
      <c r="N41" s="20">
        <f t="shared" si="1"/>
        <v>1.7049054203137556E-2</v>
      </c>
      <c r="O41" s="20">
        <f t="shared" si="1"/>
        <v>0</v>
      </c>
      <c r="P41" s="20">
        <f t="shared" si="1"/>
        <v>0</v>
      </c>
    </row>
    <row r="42" spans="1:16" ht="15" customHeight="1" x14ac:dyDescent="0.2">
      <c r="A42" s="14">
        <v>39</v>
      </c>
      <c r="B42" s="15" t="s">
        <v>207</v>
      </c>
      <c r="C42" s="16" t="s">
        <v>53</v>
      </c>
      <c r="D42" s="17">
        <v>1801301</v>
      </c>
      <c r="E42" s="17">
        <v>66447</v>
      </c>
      <c r="F42" s="17">
        <v>198659</v>
      </c>
      <c r="G42" s="17">
        <v>11093</v>
      </c>
      <c r="H42" s="17">
        <v>0</v>
      </c>
      <c r="I42" s="17">
        <v>0</v>
      </c>
      <c r="J42" s="18">
        <v>2077500</v>
      </c>
      <c r="K42" s="19">
        <f t="shared" si="1"/>
        <v>0.86705222623345368</v>
      </c>
      <c r="L42" s="20">
        <f t="shared" si="1"/>
        <v>3.1984115523465702E-2</v>
      </c>
      <c r="M42" s="20">
        <f t="shared" si="1"/>
        <v>9.5624067388688325E-2</v>
      </c>
      <c r="N42" s="20">
        <f t="shared" si="1"/>
        <v>5.3395908543922982E-3</v>
      </c>
      <c r="O42" s="20">
        <f t="shared" si="1"/>
        <v>0</v>
      </c>
      <c r="P42" s="20">
        <f t="shared" si="1"/>
        <v>0</v>
      </c>
    </row>
    <row r="43" spans="1:16" ht="15" customHeight="1" x14ac:dyDescent="0.2">
      <c r="A43" s="21">
        <v>40</v>
      </c>
      <c r="B43" s="22" t="s">
        <v>207</v>
      </c>
      <c r="C43" s="23" t="s">
        <v>54</v>
      </c>
      <c r="D43" s="24">
        <v>1521519</v>
      </c>
      <c r="E43" s="24">
        <v>197614</v>
      </c>
      <c r="F43" s="24">
        <v>379912</v>
      </c>
      <c r="G43" s="24">
        <v>1133397</v>
      </c>
      <c r="H43" s="24">
        <v>284659</v>
      </c>
      <c r="I43" s="24">
        <v>181175</v>
      </c>
      <c r="J43" s="25">
        <v>3698276</v>
      </c>
      <c r="K43" s="26">
        <f t="shared" si="1"/>
        <v>0.41141304759298658</v>
      </c>
      <c r="L43" s="27">
        <f t="shared" si="1"/>
        <v>5.3434086585208894E-2</v>
      </c>
      <c r="M43" s="27">
        <f t="shared" si="1"/>
        <v>0.10272678404748591</v>
      </c>
      <c r="N43" s="27">
        <f t="shared" si="1"/>
        <v>0.30646631024834275</v>
      </c>
      <c r="O43" s="27">
        <f t="shared" si="1"/>
        <v>7.6970729064028756E-2</v>
      </c>
      <c r="P43" s="27">
        <f t="shared" si="1"/>
        <v>4.8989042461947137E-2</v>
      </c>
    </row>
    <row r="44" spans="1:16" ht="15" customHeight="1" x14ac:dyDescent="0.2">
      <c r="A44" s="7">
        <v>41</v>
      </c>
      <c r="B44" s="8" t="s">
        <v>207</v>
      </c>
      <c r="C44" s="9" t="s">
        <v>55</v>
      </c>
      <c r="D44" s="10">
        <v>696971</v>
      </c>
      <c r="E44" s="10">
        <v>277018</v>
      </c>
      <c r="F44" s="10">
        <v>56649</v>
      </c>
      <c r="G44" s="10">
        <v>225425</v>
      </c>
      <c r="H44" s="10">
        <v>19408</v>
      </c>
      <c r="I44" s="10">
        <v>62183</v>
      </c>
      <c r="J44" s="11">
        <v>1337654</v>
      </c>
      <c r="K44" s="12">
        <f t="shared" si="1"/>
        <v>0.52103982046179353</v>
      </c>
      <c r="L44" s="13">
        <f t="shared" si="1"/>
        <v>0.20709241702263814</v>
      </c>
      <c r="M44" s="13">
        <f t="shared" si="1"/>
        <v>4.2349516392131296E-2</v>
      </c>
      <c r="N44" s="13">
        <f t="shared" si="1"/>
        <v>0.16852265234507577</v>
      </c>
      <c r="O44" s="13">
        <f t="shared" si="1"/>
        <v>1.4508983638519378E-2</v>
      </c>
      <c r="P44" s="13">
        <f t="shared" si="1"/>
        <v>4.6486610139841844E-2</v>
      </c>
    </row>
    <row r="45" spans="1:16" ht="15" customHeight="1" x14ac:dyDescent="0.2">
      <c r="A45" s="14">
        <v>42</v>
      </c>
      <c r="B45" s="15" t="s">
        <v>207</v>
      </c>
      <c r="C45" s="16" t="s">
        <v>56</v>
      </c>
      <c r="D45" s="17">
        <v>496311</v>
      </c>
      <c r="E45" s="17">
        <v>81641</v>
      </c>
      <c r="F45" s="17">
        <v>72855</v>
      </c>
      <c r="G45" s="17">
        <v>14441</v>
      </c>
      <c r="H45" s="17">
        <v>113864</v>
      </c>
      <c r="I45" s="17">
        <v>237525</v>
      </c>
      <c r="J45" s="18">
        <v>1016637</v>
      </c>
      <c r="K45" s="19">
        <f t="shared" si="1"/>
        <v>0.48818899961343132</v>
      </c>
      <c r="L45" s="20">
        <f t="shared" si="1"/>
        <v>8.0304966276065107E-2</v>
      </c>
      <c r="M45" s="20">
        <f t="shared" si="1"/>
        <v>7.1662746880154865E-2</v>
      </c>
      <c r="N45" s="20">
        <f t="shared" si="1"/>
        <v>1.4204676792208035E-2</v>
      </c>
      <c r="O45" s="20">
        <f t="shared" si="1"/>
        <v>0.11200064526473068</v>
      </c>
      <c r="P45" s="20">
        <f t="shared" si="1"/>
        <v>0.23363796517340998</v>
      </c>
    </row>
    <row r="46" spans="1:16" ht="15" customHeight="1" x14ac:dyDescent="0.2">
      <c r="A46" s="14">
        <v>43</v>
      </c>
      <c r="B46" s="15" t="s">
        <v>207</v>
      </c>
      <c r="C46" s="16" t="s">
        <v>57</v>
      </c>
      <c r="D46" s="17">
        <v>854955</v>
      </c>
      <c r="E46" s="17">
        <v>254675</v>
      </c>
      <c r="F46" s="17">
        <v>79804</v>
      </c>
      <c r="G46" s="17">
        <v>265790</v>
      </c>
      <c r="H46" s="17">
        <v>75096</v>
      </c>
      <c r="I46" s="17">
        <v>450</v>
      </c>
      <c r="J46" s="18">
        <v>1530770</v>
      </c>
      <c r="K46" s="19">
        <f t="shared" si="1"/>
        <v>0.55851303592309753</v>
      </c>
      <c r="L46" s="20">
        <f t="shared" si="1"/>
        <v>0.16637051941179928</v>
      </c>
      <c r="M46" s="20">
        <f t="shared" si="1"/>
        <v>5.2133240134050185E-2</v>
      </c>
      <c r="N46" s="20">
        <f t="shared" si="1"/>
        <v>0.17363157103941154</v>
      </c>
      <c r="O46" s="20">
        <f t="shared" si="1"/>
        <v>4.9057663790118701E-2</v>
      </c>
      <c r="P46" s="20">
        <f t="shared" si="1"/>
        <v>2.9396970152276305E-4</v>
      </c>
    </row>
    <row r="47" spans="1:16" ht="15" customHeight="1" x14ac:dyDescent="0.2">
      <c r="A47" s="14">
        <v>44</v>
      </c>
      <c r="B47" s="15" t="s">
        <v>208</v>
      </c>
      <c r="C47" s="16" t="s">
        <v>58</v>
      </c>
      <c r="D47" s="17">
        <v>1922605</v>
      </c>
      <c r="E47" s="17">
        <v>52021</v>
      </c>
      <c r="F47" s="17">
        <v>666901</v>
      </c>
      <c r="G47" s="17">
        <v>61669</v>
      </c>
      <c r="H47" s="17">
        <v>1300</v>
      </c>
      <c r="I47" s="17">
        <v>1576531</v>
      </c>
      <c r="J47" s="18">
        <v>4281027</v>
      </c>
      <c r="K47" s="19">
        <f t="shared" si="1"/>
        <v>0.44909901292376808</v>
      </c>
      <c r="L47" s="20">
        <f t="shared" si="1"/>
        <v>1.2151523454535559E-2</v>
      </c>
      <c r="M47" s="20">
        <f t="shared" si="1"/>
        <v>0.15578061058713247</v>
      </c>
      <c r="N47" s="20">
        <f t="shared" si="1"/>
        <v>1.4405188287763661E-2</v>
      </c>
      <c r="O47" s="20">
        <f t="shared" si="1"/>
        <v>3.0366545223844651E-4</v>
      </c>
      <c r="P47" s="20">
        <f t="shared" si="1"/>
        <v>0.36825999929456177</v>
      </c>
    </row>
    <row r="48" spans="1:16" ht="15" customHeight="1" x14ac:dyDescent="0.2">
      <c r="A48" s="21">
        <v>45</v>
      </c>
      <c r="B48" s="22" t="s">
        <v>207</v>
      </c>
      <c r="C48" s="23" t="s">
        <v>59</v>
      </c>
      <c r="D48" s="24">
        <v>2434652</v>
      </c>
      <c r="E48" s="24">
        <v>966777</v>
      </c>
      <c r="F48" s="24">
        <v>0</v>
      </c>
      <c r="G48" s="24">
        <v>179191</v>
      </c>
      <c r="H48" s="24">
        <v>216641</v>
      </c>
      <c r="I48" s="24">
        <v>673665</v>
      </c>
      <c r="J48" s="25">
        <v>4470926</v>
      </c>
      <c r="K48" s="26">
        <f t="shared" si="1"/>
        <v>0.54455206818453272</v>
      </c>
      <c r="L48" s="27">
        <f t="shared" si="1"/>
        <v>0.21623641276997205</v>
      </c>
      <c r="M48" s="27">
        <f t="shared" si="1"/>
        <v>0</v>
      </c>
      <c r="N48" s="27">
        <f t="shared" si="1"/>
        <v>4.007916928171032E-2</v>
      </c>
      <c r="O48" s="27">
        <f t="shared" si="1"/>
        <v>4.8455510111328169E-2</v>
      </c>
      <c r="P48" s="27">
        <f t="shared" si="1"/>
        <v>0.15067683965245679</v>
      </c>
    </row>
    <row r="49" spans="1:16" ht="15" customHeight="1" x14ac:dyDescent="0.2">
      <c r="A49" s="7">
        <v>46</v>
      </c>
      <c r="B49" s="8" t="s">
        <v>207</v>
      </c>
      <c r="C49" s="9" t="s">
        <v>60</v>
      </c>
      <c r="D49" s="10">
        <v>1033144</v>
      </c>
      <c r="E49" s="10">
        <v>41270</v>
      </c>
      <c r="F49" s="10">
        <v>63582</v>
      </c>
      <c r="G49" s="10">
        <v>61780</v>
      </c>
      <c r="H49" s="10">
        <v>0</v>
      </c>
      <c r="I49" s="10">
        <v>125031</v>
      </c>
      <c r="J49" s="11">
        <v>1324807</v>
      </c>
      <c r="K49" s="12">
        <f t="shared" si="1"/>
        <v>0.77984491325906335</v>
      </c>
      <c r="L49" s="13">
        <f t="shared" si="1"/>
        <v>3.1151707380773198E-2</v>
      </c>
      <c r="M49" s="13">
        <f t="shared" si="1"/>
        <v>4.7993405831943822E-2</v>
      </c>
      <c r="N49" s="13">
        <f t="shared" si="1"/>
        <v>4.6633207704971369E-2</v>
      </c>
      <c r="O49" s="13">
        <f t="shared" si="1"/>
        <v>0</v>
      </c>
      <c r="P49" s="13">
        <f t="shared" si="1"/>
        <v>9.4376765823248221E-2</v>
      </c>
    </row>
    <row r="50" spans="1:16" ht="15" customHeight="1" x14ac:dyDescent="0.2">
      <c r="A50" s="14">
        <v>47</v>
      </c>
      <c r="B50" s="15" t="s">
        <v>207</v>
      </c>
      <c r="C50" s="16" t="s">
        <v>61</v>
      </c>
      <c r="D50" s="17">
        <v>3770003</v>
      </c>
      <c r="E50" s="17">
        <v>329214</v>
      </c>
      <c r="F50" s="17">
        <v>52547</v>
      </c>
      <c r="G50" s="17">
        <v>379040</v>
      </c>
      <c r="H50" s="17">
        <v>168542</v>
      </c>
      <c r="I50" s="17">
        <v>1873606</v>
      </c>
      <c r="J50" s="18">
        <v>6572952</v>
      </c>
      <c r="K50" s="19">
        <f t="shared" si="1"/>
        <v>0.57356314179686696</v>
      </c>
      <c r="L50" s="20">
        <f t="shared" si="1"/>
        <v>5.0086171327586144E-2</v>
      </c>
      <c r="M50" s="20">
        <f t="shared" si="1"/>
        <v>7.9944292914355675E-3</v>
      </c>
      <c r="N50" s="20">
        <f t="shared" si="1"/>
        <v>5.766663137050141E-2</v>
      </c>
      <c r="O50" s="20">
        <f t="shared" si="1"/>
        <v>2.5641751225324635E-2</v>
      </c>
      <c r="P50" s="20">
        <f t="shared" si="1"/>
        <v>0.28504787498828532</v>
      </c>
    </row>
    <row r="51" spans="1:16" ht="15" customHeight="1" x14ac:dyDescent="0.2">
      <c r="A51" s="14">
        <v>48</v>
      </c>
      <c r="B51" s="15" t="s">
        <v>207</v>
      </c>
      <c r="C51" s="16" t="s">
        <v>62</v>
      </c>
      <c r="D51" s="17">
        <v>1173223</v>
      </c>
      <c r="E51" s="17">
        <v>307143</v>
      </c>
      <c r="F51" s="17">
        <v>216441</v>
      </c>
      <c r="G51" s="17">
        <v>174996</v>
      </c>
      <c r="H51" s="17">
        <v>1725</v>
      </c>
      <c r="I51" s="17">
        <v>1589228</v>
      </c>
      <c r="J51" s="18">
        <v>3462756</v>
      </c>
      <c r="K51" s="19">
        <f t="shared" si="1"/>
        <v>0.3388119174437933</v>
      </c>
      <c r="L51" s="20">
        <f t="shared" si="1"/>
        <v>8.8699001604502309E-2</v>
      </c>
      <c r="M51" s="20">
        <f t="shared" si="1"/>
        <v>6.2505414762114339E-2</v>
      </c>
      <c r="N51" s="20">
        <f t="shared" si="1"/>
        <v>5.053662458457945E-2</v>
      </c>
      <c r="O51" s="20">
        <f t="shared" si="1"/>
        <v>4.9815811451918641E-4</v>
      </c>
      <c r="P51" s="20">
        <f t="shared" si="1"/>
        <v>0.4589488834904914</v>
      </c>
    </row>
    <row r="52" spans="1:16" ht="15" customHeight="1" x14ac:dyDescent="0.2">
      <c r="A52" s="14">
        <v>49</v>
      </c>
      <c r="B52" s="15" t="s">
        <v>207</v>
      </c>
      <c r="C52" s="16" t="s">
        <v>63</v>
      </c>
      <c r="D52" s="17">
        <v>3139696</v>
      </c>
      <c r="E52" s="17">
        <v>198416</v>
      </c>
      <c r="F52" s="17">
        <v>168599</v>
      </c>
      <c r="G52" s="17">
        <v>27080</v>
      </c>
      <c r="H52" s="17">
        <v>0</v>
      </c>
      <c r="I52" s="17">
        <v>706338</v>
      </c>
      <c r="J52" s="18">
        <v>4240129</v>
      </c>
      <c r="K52" s="19">
        <f t="shared" si="1"/>
        <v>0.74047181111706739</v>
      </c>
      <c r="L52" s="20">
        <f t="shared" si="1"/>
        <v>4.6794802705295048E-2</v>
      </c>
      <c r="M52" s="20">
        <f t="shared" si="1"/>
        <v>3.9762705332785864E-2</v>
      </c>
      <c r="N52" s="20">
        <f t="shared" si="1"/>
        <v>6.3865981435942158E-3</v>
      </c>
      <c r="O52" s="20">
        <f t="shared" si="1"/>
        <v>0</v>
      </c>
      <c r="P52" s="20">
        <f t="shared" si="1"/>
        <v>0.16658408270125744</v>
      </c>
    </row>
    <row r="53" spans="1:16" ht="15" customHeight="1" x14ac:dyDescent="0.2">
      <c r="A53" s="21">
        <v>50</v>
      </c>
      <c r="B53" s="22" t="s">
        <v>207</v>
      </c>
      <c r="C53" s="23" t="s">
        <v>64</v>
      </c>
      <c r="D53" s="24">
        <v>1654026</v>
      </c>
      <c r="E53" s="24">
        <v>466927</v>
      </c>
      <c r="F53" s="24">
        <v>234696</v>
      </c>
      <c r="G53" s="24">
        <v>201654</v>
      </c>
      <c r="H53" s="24">
        <v>300309</v>
      </c>
      <c r="I53" s="24">
        <v>2836228</v>
      </c>
      <c r="J53" s="25">
        <v>5693840</v>
      </c>
      <c r="K53" s="26">
        <f t="shared" si="1"/>
        <v>0.29049393730768691</v>
      </c>
      <c r="L53" s="27">
        <f t="shared" si="1"/>
        <v>8.2005641184156916E-2</v>
      </c>
      <c r="M53" s="27">
        <f t="shared" si="1"/>
        <v>4.1219282593118176E-2</v>
      </c>
      <c r="N53" s="27">
        <f t="shared" si="1"/>
        <v>3.541616905287117E-2</v>
      </c>
      <c r="O53" s="27">
        <f t="shared" si="1"/>
        <v>5.2742788697961306E-2</v>
      </c>
      <c r="P53" s="27">
        <f t="shared" si="1"/>
        <v>0.49812218116420554</v>
      </c>
    </row>
    <row r="54" spans="1:16" ht="15" customHeight="1" x14ac:dyDescent="0.2">
      <c r="A54" s="7">
        <v>51</v>
      </c>
      <c r="B54" s="8" t="s">
        <v>207</v>
      </c>
      <c r="C54" s="9" t="s">
        <v>65</v>
      </c>
      <c r="D54" s="10">
        <v>1551288</v>
      </c>
      <c r="E54" s="10">
        <v>165903</v>
      </c>
      <c r="F54" s="10">
        <v>44341</v>
      </c>
      <c r="G54" s="10">
        <v>14760</v>
      </c>
      <c r="H54" s="10">
        <v>102476</v>
      </c>
      <c r="I54" s="10">
        <v>76030</v>
      </c>
      <c r="J54" s="11">
        <v>1954798</v>
      </c>
      <c r="K54" s="12">
        <f t="shared" si="1"/>
        <v>0.79357969467945022</v>
      </c>
      <c r="L54" s="13">
        <f t="shared" si="1"/>
        <v>8.4869638704357181E-2</v>
      </c>
      <c r="M54" s="13">
        <f t="shared" si="1"/>
        <v>2.2683162147700171E-2</v>
      </c>
      <c r="N54" s="13">
        <f t="shared" si="1"/>
        <v>7.550652292461932E-3</v>
      </c>
      <c r="O54" s="13">
        <f t="shared" si="1"/>
        <v>5.2422807880916598E-2</v>
      </c>
      <c r="P54" s="13">
        <f t="shared" si="1"/>
        <v>3.8894044295113867E-2</v>
      </c>
    </row>
    <row r="55" spans="1:16" ht="15" customHeight="1" x14ac:dyDescent="0.2">
      <c r="A55" s="14">
        <v>52</v>
      </c>
      <c r="B55" s="15" t="s">
        <v>207</v>
      </c>
      <c r="C55" s="16" t="s">
        <v>66</v>
      </c>
      <c r="D55" s="17">
        <v>6405204</v>
      </c>
      <c r="E55" s="17">
        <v>172792</v>
      </c>
      <c r="F55" s="17">
        <v>76104</v>
      </c>
      <c r="G55" s="17">
        <v>40199</v>
      </c>
      <c r="H55" s="17">
        <v>1078393</v>
      </c>
      <c r="I55" s="17">
        <v>1830070</v>
      </c>
      <c r="J55" s="18">
        <v>9602762</v>
      </c>
      <c r="K55" s="19">
        <f t="shared" si="1"/>
        <v>0.66701684369559511</v>
      </c>
      <c r="L55" s="20">
        <f t="shared" si="1"/>
        <v>1.7993989645895627E-2</v>
      </c>
      <c r="M55" s="20">
        <f t="shared" si="1"/>
        <v>7.9252198482061727E-3</v>
      </c>
      <c r="N55" s="20">
        <f t="shared" si="1"/>
        <v>4.1861914311736564E-3</v>
      </c>
      <c r="O55" s="20">
        <f t="shared" si="1"/>
        <v>0.11230029443612161</v>
      </c>
      <c r="P55" s="20">
        <f t="shared" si="1"/>
        <v>0.19057746094300784</v>
      </c>
    </row>
    <row r="56" spans="1:16" ht="15" customHeight="1" x14ac:dyDescent="0.2">
      <c r="A56" s="14">
        <v>53</v>
      </c>
      <c r="B56" s="15" t="s">
        <v>208</v>
      </c>
      <c r="C56" s="16" t="s">
        <v>67</v>
      </c>
      <c r="D56" s="17">
        <v>2579799</v>
      </c>
      <c r="E56" s="17">
        <v>596642</v>
      </c>
      <c r="F56" s="17">
        <v>529635</v>
      </c>
      <c r="G56" s="17">
        <v>262884</v>
      </c>
      <c r="H56" s="17">
        <v>22179</v>
      </c>
      <c r="I56" s="17">
        <v>242132</v>
      </c>
      <c r="J56" s="18">
        <v>4233271</v>
      </c>
      <c r="K56" s="19">
        <f t="shared" si="1"/>
        <v>0.60941031178963034</v>
      </c>
      <c r="L56" s="20">
        <f t="shared" si="1"/>
        <v>0.14094113039302233</v>
      </c>
      <c r="M56" s="20">
        <f t="shared" si="1"/>
        <v>0.12511247212852661</v>
      </c>
      <c r="N56" s="20">
        <f t="shared" si="1"/>
        <v>6.2099497055586567E-2</v>
      </c>
      <c r="O56" s="20">
        <f t="shared" si="1"/>
        <v>5.2392110025557071E-3</v>
      </c>
      <c r="P56" s="20">
        <f t="shared" si="1"/>
        <v>5.7197377630678496E-2</v>
      </c>
    </row>
    <row r="57" spans="1:16" ht="15" customHeight="1" x14ac:dyDescent="0.2">
      <c r="A57" s="14">
        <v>54</v>
      </c>
      <c r="B57" s="15" t="s">
        <v>207</v>
      </c>
      <c r="C57" s="16" t="s">
        <v>68</v>
      </c>
      <c r="D57" s="17">
        <v>448784</v>
      </c>
      <c r="E57" s="17">
        <v>46348</v>
      </c>
      <c r="F57" s="17">
        <v>108524</v>
      </c>
      <c r="G57" s="17">
        <v>0</v>
      </c>
      <c r="H57" s="17">
        <v>0</v>
      </c>
      <c r="I57" s="17">
        <v>0</v>
      </c>
      <c r="J57" s="18">
        <v>603656</v>
      </c>
      <c r="K57" s="19">
        <f t="shared" si="1"/>
        <v>0.74344328557986672</v>
      </c>
      <c r="L57" s="20">
        <f t="shared" si="1"/>
        <v>7.6778827676690031E-2</v>
      </c>
      <c r="M57" s="20">
        <f t="shared" si="1"/>
        <v>0.17977788674344328</v>
      </c>
      <c r="N57" s="20">
        <f t="shared" ref="N57:P120" si="2">IFERROR(G57/$J57,0)</f>
        <v>0</v>
      </c>
      <c r="O57" s="20">
        <f t="shared" si="2"/>
        <v>0</v>
      </c>
      <c r="P57" s="20">
        <f t="shared" si="2"/>
        <v>0</v>
      </c>
    </row>
    <row r="58" spans="1:16" ht="15" customHeight="1" x14ac:dyDescent="0.2">
      <c r="A58" s="21">
        <v>55</v>
      </c>
      <c r="B58" s="22" t="s">
        <v>207</v>
      </c>
      <c r="C58" s="23" t="s">
        <v>69</v>
      </c>
      <c r="D58" s="24">
        <v>2021080</v>
      </c>
      <c r="E58" s="24">
        <v>123442</v>
      </c>
      <c r="F58" s="24">
        <v>544669</v>
      </c>
      <c r="G58" s="24">
        <v>29668</v>
      </c>
      <c r="H58" s="24">
        <v>0</v>
      </c>
      <c r="I58" s="24">
        <v>584039</v>
      </c>
      <c r="J58" s="25">
        <v>3302898</v>
      </c>
      <c r="K58" s="26">
        <f t="shared" ref="K58:M121" si="3">IFERROR(D58/$J58,0)</f>
        <v>0.61191111563239309</v>
      </c>
      <c r="L58" s="27">
        <f t="shared" si="3"/>
        <v>3.7373845634954515E-2</v>
      </c>
      <c r="M58" s="27">
        <f t="shared" si="3"/>
        <v>0.16490639432401485</v>
      </c>
      <c r="N58" s="27">
        <f t="shared" si="2"/>
        <v>8.9824148369098897E-3</v>
      </c>
      <c r="O58" s="27">
        <f t="shared" si="2"/>
        <v>0</v>
      </c>
      <c r="P58" s="27">
        <f t="shared" si="2"/>
        <v>0.17682622957172761</v>
      </c>
    </row>
    <row r="59" spans="1:16" ht="15" customHeight="1" x14ac:dyDescent="0.2">
      <c r="A59" s="7">
        <v>56</v>
      </c>
      <c r="B59" s="8" t="s">
        <v>207</v>
      </c>
      <c r="C59" s="9" t="s">
        <v>70</v>
      </c>
      <c r="D59" s="10">
        <v>843099</v>
      </c>
      <c r="E59" s="10">
        <v>131922</v>
      </c>
      <c r="F59" s="10">
        <v>251685</v>
      </c>
      <c r="G59" s="10">
        <v>38635</v>
      </c>
      <c r="H59" s="10">
        <v>20467</v>
      </c>
      <c r="I59" s="10">
        <v>438031</v>
      </c>
      <c r="J59" s="11">
        <v>1723839</v>
      </c>
      <c r="K59" s="12">
        <f t="shared" si="3"/>
        <v>0.48908221707479643</v>
      </c>
      <c r="L59" s="13">
        <f t="shared" si="3"/>
        <v>7.6528028429569114E-2</v>
      </c>
      <c r="M59" s="13">
        <f t="shared" si="3"/>
        <v>0.14600261393320374</v>
      </c>
      <c r="N59" s="13">
        <f t="shared" si="2"/>
        <v>2.2412185824778299E-2</v>
      </c>
      <c r="O59" s="13">
        <f t="shared" si="2"/>
        <v>1.1872918526614144E-2</v>
      </c>
      <c r="P59" s="13">
        <f t="shared" si="2"/>
        <v>0.25410203621103827</v>
      </c>
    </row>
    <row r="60" spans="1:16" ht="15" customHeight="1" x14ac:dyDescent="0.2">
      <c r="A60" s="14">
        <v>57</v>
      </c>
      <c r="B60" s="15" t="s">
        <v>207</v>
      </c>
      <c r="C60" s="16" t="s">
        <v>71</v>
      </c>
      <c r="D60" s="17">
        <v>1205571</v>
      </c>
      <c r="E60" s="17">
        <v>392654</v>
      </c>
      <c r="F60" s="17">
        <v>19708</v>
      </c>
      <c r="G60" s="17">
        <v>362342</v>
      </c>
      <c r="H60" s="17">
        <v>750</v>
      </c>
      <c r="I60" s="17">
        <v>13944</v>
      </c>
      <c r="J60" s="18">
        <v>1994969</v>
      </c>
      <c r="K60" s="19">
        <f t="shared" si="3"/>
        <v>0.60430563081431343</v>
      </c>
      <c r="L60" s="20">
        <f t="shared" si="3"/>
        <v>0.19682210600766228</v>
      </c>
      <c r="M60" s="20">
        <f t="shared" si="3"/>
        <v>9.8788502477983372E-3</v>
      </c>
      <c r="N60" s="20">
        <f t="shared" si="2"/>
        <v>0.1816278849445781</v>
      </c>
      <c r="O60" s="20">
        <f t="shared" si="2"/>
        <v>3.7594569138668318E-4</v>
      </c>
      <c r="P60" s="20">
        <f t="shared" si="2"/>
        <v>6.9895822942612137E-3</v>
      </c>
    </row>
    <row r="61" spans="1:16" ht="15" customHeight="1" x14ac:dyDescent="0.2">
      <c r="A61" s="14">
        <v>58</v>
      </c>
      <c r="B61" s="15" t="s">
        <v>207</v>
      </c>
      <c r="C61" s="16" t="s">
        <v>72</v>
      </c>
      <c r="D61" s="17">
        <v>1347636</v>
      </c>
      <c r="E61" s="17">
        <v>542936</v>
      </c>
      <c r="F61" s="17">
        <v>110701</v>
      </c>
      <c r="G61" s="17">
        <v>493656</v>
      </c>
      <c r="H61" s="17">
        <v>152332</v>
      </c>
      <c r="I61" s="17">
        <v>107447</v>
      </c>
      <c r="J61" s="18">
        <v>2754708</v>
      </c>
      <c r="K61" s="19">
        <f t="shared" si="3"/>
        <v>0.48921192373202532</v>
      </c>
      <c r="L61" s="20">
        <f t="shared" si="3"/>
        <v>0.19709384805939503</v>
      </c>
      <c r="M61" s="20">
        <f t="shared" si="3"/>
        <v>4.0186110469784819E-2</v>
      </c>
      <c r="N61" s="20">
        <f t="shared" si="2"/>
        <v>0.17920447466664344</v>
      </c>
      <c r="O61" s="20">
        <f t="shared" si="2"/>
        <v>5.5298783028909053E-2</v>
      </c>
      <c r="P61" s="20">
        <f t="shared" si="2"/>
        <v>3.9004860043242336E-2</v>
      </c>
    </row>
    <row r="62" spans="1:16" ht="15" customHeight="1" x14ac:dyDescent="0.2">
      <c r="A62" s="14">
        <v>59</v>
      </c>
      <c r="B62" s="15" t="s">
        <v>207</v>
      </c>
      <c r="C62" s="16" t="s">
        <v>73</v>
      </c>
      <c r="D62" s="17">
        <v>445886</v>
      </c>
      <c r="E62" s="17">
        <v>240292</v>
      </c>
      <c r="F62" s="17">
        <v>49753</v>
      </c>
      <c r="G62" s="17">
        <v>1219</v>
      </c>
      <c r="H62" s="17">
        <v>40189</v>
      </c>
      <c r="I62" s="17">
        <v>0</v>
      </c>
      <c r="J62" s="18">
        <v>777339</v>
      </c>
      <c r="K62" s="19">
        <f t="shared" si="3"/>
        <v>0.57360559549951817</v>
      </c>
      <c r="L62" s="20">
        <f t="shared" si="3"/>
        <v>0.30912124568560179</v>
      </c>
      <c r="M62" s="20">
        <f t="shared" si="3"/>
        <v>6.4004250397831572E-2</v>
      </c>
      <c r="N62" s="20">
        <f t="shared" si="2"/>
        <v>1.5681703864079894E-3</v>
      </c>
      <c r="O62" s="20">
        <f t="shared" si="2"/>
        <v>5.1700738030640431E-2</v>
      </c>
      <c r="P62" s="20">
        <f t="shared" si="2"/>
        <v>0</v>
      </c>
    </row>
    <row r="63" spans="1:16" ht="15" customHeight="1" x14ac:dyDescent="0.2">
      <c r="A63" s="21">
        <v>60</v>
      </c>
      <c r="B63" s="22" t="s">
        <v>207</v>
      </c>
      <c r="C63" s="23" t="s">
        <v>74</v>
      </c>
      <c r="D63" s="24">
        <v>893516</v>
      </c>
      <c r="E63" s="24">
        <v>128846</v>
      </c>
      <c r="F63" s="24">
        <v>356415</v>
      </c>
      <c r="G63" s="24">
        <v>392148</v>
      </c>
      <c r="H63" s="24">
        <v>238838</v>
      </c>
      <c r="I63" s="24">
        <v>113730</v>
      </c>
      <c r="J63" s="25">
        <v>2123493</v>
      </c>
      <c r="K63" s="26">
        <f t="shared" si="3"/>
        <v>0.42077652245616065</v>
      </c>
      <c r="L63" s="27">
        <f t="shared" si="3"/>
        <v>6.0676442069740752E-2</v>
      </c>
      <c r="M63" s="27">
        <f t="shared" si="3"/>
        <v>0.16784373671116409</v>
      </c>
      <c r="N63" s="27">
        <f t="shared" si="2"/>
        <v>0.18467119976378543</v>
      </c>
      <c r="O63" s="27">
        <f t="shared" si="2"/>
        <v>0.11247411693845942</v>
      </c>
      <c r="P63" s="27">
        <f t="shared" si="2"/>
        <v>5.3557982060689631E-2</v>
      </c>
    </row>
    <row r="64" spans="1:16" ht="15" customHeight="1" x14ac:dyDescent="0.2">
      <c r="A64" s="7">
        <v>61</v>
      </c>
      <c r="B64" s="8" t="s">
        <v>207</v>
      </c>
      <c r="C64" s="9" t="s">
        <v>75</v>
      </c>
      <c r="D64" s="10">
        <v>1932940</v>
      </c>
      <c r="E64" s="10">
        <v>143021</v>
      </c>
      <c r="F64" s="10">
        <v>165046</v>
      </c>
      <c r="G64" s="10">
        <v>43546</v>
      </c>
      <c r="H64" s="10">
        <v>3198745</v>
      </c>
      <c r="I64" s="10">
        <v>0</v>
      </c>
      <c r="J64" s="11">
        <v>5483298</v>
      </c>
      <c r="K64" s="12">
        <f t="shared" si="3"/>
        <v>0.35251412562293716</v>
      </c>
      <c r="L64" s="13">
        <f t="shared" si="3"/>
        <v>2.6083025215846375E-2</v>
      </c>
      <c r="M64" s="13">
        <f t="shared" si="3"/>
        <v>3.0099768424039691E-2</v>
      </c>
      <c r="N64" s="13">
        <f t="shared" si="2"/>
        <v>7.9415709304874547E-3</v>
      </c>
      <c r="O64" s="13">
        <f t="shared" si="2"/>
        <v>0.58336150980668933</v>
      </c>
      <c r="P64" s="13">
        <f t="shared" si="2"/>
        <v>0</v>
      </c>
    </row>
    <row r="65" spans="1:16" ht="15" customHeight="1" x14ac:dyDescent="0.2">
      <c r="A65" s="14">
        <v>62</v>
      </c>
      <c r="B65" s="15" t="s">
        <v>207</v>
      </c>
      <c r="C65" s="16" t="s">
        <v>76</v>
      </c>
      <c r="D65" s="17">
        <v>235563</v>
      </c>
      <c r="E65" s="17">
        <v>51169</v>
      </c>
      <c r="F65" s="17">
        <v>39147</v>
      </c>
      <c r="G65" s="17">
        <v>89168</v>
      </c>
      <c r="H65" s="17">
        <v>0</v>
      </c>
      <c r="I65" s="17">
        <v>0</v>
      </c>
      <c r="J65" s="18">
        <v>415047</v>
      </c>
      <c r="K65" s="19">
        <f t="shared" si="3"/>
        <v>0.56755740916089026</v>
      </c>
      <c r="L65" s="20">
        <f t="shared" si="3"/>
        <v>0.1232848328020682</v>
      </c>
      <c r="M65" s="20">
        <f t="shared" si="3"/>
        <v>9.4319438521420468E-2</v>
      </c>
      <c r="N65" s="20">
        <f t="shared" si="2"/>
        <v>0.21483831951562113</v>
      </c>
      <c r="O65" s="20">
        <f t="shared" si="2"/>
        <v>0</v>
      </c>
      <c r="P65" s="20">
        <f t="shared" si="2"/>
        <v>0</v>
      </c>
    </row>
    <row r="66" spans="1:16" ht="15" customHeight="1" x14ac:dyDescent="0.2">
      <c r="A66" s="14">
        <v>63</v>
      </c>
      <c r="B66" s="15" t="s">
        <v>207</v>
      </c>
      <c r="C66" s="16" t="s">
        <v>77</v>
      </c>
      <c r="D66" s="17">
        <v>2111881</v>
      </c>
      <c r="E66" s="17">
        <v>112045</v>
      </c>
      <c r="F66" s="17">
        <v>16399</v>
      </c>
      <c r="G66" s="17">
        <v>4914</v>
      </c>
      <c r="H66" s="17">
        <v>0</v>
      </c>
      <c r="I66" s="17">
        <v>0</v>
      </c>
      <c r="J66" s="18">
        <v>2245239</v>
      </c>
      <c r="K66" s="19">
        <f t="shared" si="3"/>
        <v>0.94060409604500905</v>
      </c>
      <c r="L66" s="20">
        <f t="shared" si="3"/>
        <v>4.9903373315713831E-2</v>
      </c>
      <c r="M66" s="20">
        <f t="shared" si="3"/>
        <v>7.3038994957775093E-3</v>
      </c>
      <c r="N66" s="20">
        <f t="shared" si="2"/>
        <v>2.1886311434996452E-3</v>
      </c>
      <c r="O66" s="20">
        <f t="shared" si="2"/>
        <v>0</v>
      </c>
      <c r="P66" s="20">
        <f t="shared" si="2"/>
        <v>0</v>
      </c>
    </row>
    <row r="67" spans="1:16" ht="15" customHeight="1" x14ac:dyDescent="0.2">
      <c r="A67" s="14">
        <v>64</v>
      </c>
      <c r="B67" s="15" t="s">
        <v>207</v>
      </c>
      <c r="C67" s="16" t="s">
        <v>78</v>
      </c>
      <c r="D67" s="17">
        <v>374993</v>
      </c>
      <c r="E67" s="17">
        <v>23924</v>
      </c>
      <c r="F67" s="17">
        <v>11382</v>
      </c>
      <c r="G67" s="17">
        <v>70452</v>
      </c>
      <c r="H67" s="17">
        <v>39653</v>
      </c>
      <c r="I67" s="17">
        <v>0</v>
      </c>
      <c r="J67" s="18">
        <v>520404</v>
      </c>
      <c r="K67" s="19">
        <f t="shared" si="3"/>
        <v>0.72058054895811718</v>
      </c>
      <c r="L67" s="20">
        <f t="shared" si="3"/>
        <v>4.5971975618942208E-2</v>
      </c>
      <c r="M67" s="20">
        <f t="shared" si="3"/>
        <v>2.1871469089399773E-2</v>
      </c>
      <c r="N67" s="20">
        <f t="shared" si="2"/>
        <v>0.1353794359766643</v>
      </c>
      <c r="O67" s="20">
        <f t="shared" si="2"/>
        <v>7.6196570356876575E-2</v>
      </c>
      <c r="P67" s="20">
        <f t="shared" si="2"/>
        <v>0</v>
      </c>
    </row>
    <row r="68" spans="1:16" ht="15" customHeight="1" x14ac:dyDescent="0.2">
      <c r="A68" s="21">
        <v>65</v>
      </c>
      <c r="B68" s="22" t="s">
        <v>207</v>
      </c>
      <c r="C68" s="23" t="s">
        <v>79</v>
      </c>
      <c r="D68" s="24">
        <v>938744</v>
      </c>
      <c r="E68" s="24">
        <v>283289</v>
      </c>
      <c r="F68" s="24">
        <v>240195</v>
      </c>
      <c r="G68" s="24">
        <v>883655</v>
      </c>
      <c r="H68" s="24">
        <v>161136</v>
      </c>
      <c r="I68" s="24">
        <v>646349</v>
      </c>
      <c r="J68" s="25">
        <v>3153368</v>
      </c>
      <c r="K68" s="26">
        <f t="shared" si="3"/>
        <v>0.29769567015330911</v>
      </c>
      <c r="L68" s="27">
        <f t="shared" si="3"/>
        <v>8.9836961623254885E-2</v>
      </c>
      <c r="M68" s="27">
        <f t="shared" si="3"/>
        <v>7.6170938501310348E-2</v>
      </c>
      <c r="N68" s="27">
        <f t="shared" si="2"/>
        <v>0.28022577764472778</v>
      </c>
      <c r="O68" s="27">
        <f t="shared" si="2"/>
        <v>5.1099649644443655E-2</v>
      </c>
      <c r="P68" s="27">
        <f t="shared" si="2"/>
        <v>0.20497100243295421</v>
      </c>
    </row>
    <row r="69" spans="1:16" ht="15" customHeight="1" x14ac:dyDescent="0.2">
      <c r="A69" s="7">
        <v>66</v>
      </c>
      <c r="B69" s="8" t="s">
        <v>207</v>
      </c>
      <c r="C69" s="9" t="s">
        <v>80</v>
      </c>
      <c r="D69" s="10">
        <v>913193</v>
      </c>
      <c r="E69" s="10">
        <v>2633</v>
      </c>
      <c r="F69" s="10">
        <v>50795</v>
      </c>
      <c r="G69" s="10">
        <v>23485</v>
      </c>
      <c r="H69" s="10">
        <v>0</v>
      </c>
      <c r="I69" s="10">
        <v>0</v>
      </c>
      <c r="J69" s="11">
        <v>990106</v>
      </c>
      <c r="K69" s="12">
        <f t="shared" si="3"/>
        <v>0.92231841843196583</v>
      </c>
      <c r="L69" s="13">
        <f t="shared" si="3"/>
        <v>2.6593112252627496E-3</v>
      </c>
      <c r="M69" s="13">
        <f t="shared" si="3"/>
        <v>5.1302587803730107E-2</v>
      </c>
      <c r="N69" s="13">
        <f t="shared" si="2"/>
        <v>2.3719682539041276E-2</v>
      </c>
      <c r="O69" s="13">
        <f t="shared" si="2"/>
        <v>0</v>
      </c>
      <c r="P69" s="13">
        <f t="shared" si="2"/>
        <v>0</v>
      </c>
    </row>
    <row r="70" spans="1:16" ht="15" customHeight="1" x14ac:dyDescent="0.2">
      <c r="A70" s="14">
        <v>67</v>
      </c>
      <c r="B70" s="15" t="s">
        <v>207</v>
      </c>
      <c r="C70" s="16" t="s">
        <v>81</v>
      </c>
      <c r="D70" s="17">
        <v>2468962</v>
      </c>
      <c r="E70" s="17">
        <v>86191</v>
      </c>
      <c r="F70" s="17">
        <v>11320</v>
      </c>
      <c r="G70" s="17">
        <v>99619</v>
      </c>
      <c r="H70" s="17">
        <v>254794</v>
      </c>
      <c r="I70" s="17">
        <v>0</v>
      </c>
      <c r="J70" s="18">
        <v>2920886</v>
      </c>
      <c r="K70" s="19">
        <f t="shared" si="3"/>
        <v>0.84527845318167161</v>
      </c>
      <c r="L70" s="20">
        <f t="shared" si="3"/>
        <v>2.9508512143233252E-2</v>
      </c>
      <c r="M70" s="20">
        <f t="shared" si="3"/>
        <v>3.8755363954635683E-3</v>
      </c>
      <c r="N70" s="20">
        <f t="shared" si="2"/>
        <v>3.4105747365696576E-2</v>
      </c>
      <c r="O70" s="20">
        <f t="shared" si="2"/>
        <v>8.7231750913935022E-2</v>
      </c>
      <c r="P70" s="20">
        <f t="shared" si="2"/>
        <v>0</v>
      </c>
    </row>
    <row r="71" spans="1:16" ht="15" customHeight="1" x14ac:dyDescent="0.2">
      <c r="A71" s="14">
        <v>68</v>
      </c>
      <c r="B71" s="15" t="s">
        <v>207</v>
      </c>
      <c r="C71" s="16" t="s">
        <v>82</v>
      </c>
      <c r="D71" s="17">
        <v>531894</v>
      </c>
      <c r="E71" s="17">
        <v>0</v>
      </c>
      <c r="F71" s="17">
        <v>53500</v>
      </c>
      <c r="G71" s="17">
        <v>1519452</v>
      </c>
      <c r="H71" s="17">
        <v>750</v>
      </c>
      <c r="I71" s="17">
        <v>0</v>
      </c>
      <c r="J71" s="18">
        <v>2105596</v>
      </c>
      <c r="K71" s="19">
        <f t="shared" si="3"/>
        <v>0.25260971240446883</v>
      </c>
      <c r="L71" s="20">
        <f t="shared" si="3"/>
        <v>0</v>
      </c>
      <c r="M71" s="20">
        <f t="shared" si="3"/>
        <v>2.540848291885053E-2</v>
      </c>
      <c r="N71" s="20">
        <f t="shared" si="2"/>
        <v>0.72162561099090239</v>
      </c>
      <c r="O71" s="20">
        <f t="shared" si="2"/>
        <v>3.5619368577827844E-4</v>
      </c>
      <c r="P71" s="20">
        <f t="shared" si="2"/>
        <v>0</v>
      </c>
    </row>
    <row r="72" spans="1:16" ht="15" customHeight="1" x14ac:dyDescent="0.2">
      <c r="A72" s="14">
        <v>69</v>
      </c>
      <c r="B72" s="15" t="s">
        <v>207</v>
      </c>
      <c r="C72" s="16" t="s">
        <v>83</v>
      </c>
      <c r="D72" s="17">
        <v>1379293</v>
      </c>
      <c r="E72" s="17">
        <v>80908</v>
      </c>
      <c r="F72" s="17">
        <v>50284</v>
      </c>
      <c r="G72" s="17">
        <v>0</v>
      </c>
      <c r="H72" s="17">
        <v>124928</v>
      </c>
      <c r="I72" s="17">
        <v>72953</v>
      </c>
      <c r="J72" s="18">
        <v>1708366</v>
      </c>
      <c r="K72" s="19">
        <f t="shared" si="3"/>
        <v>0.80737558579367652</v>
      </c>
      <c r="L72" s="20">
        <f t="shared" si="3"/>
        <v>4.7359874874587767E-2</v>
      </c>
      <c r="M72" s="20">
        <f t="shared" si="3"/>
        <v>2.9433973750355603E-2</v>
      </c>
      <c r="N72" s="20">
        <f t="shared" si="2"/>
        <v>0</v>
      </c>
      <c r="O72" s="20">
        <f t="shared" si="2"/>
        <v>7.3127187031350419E-2</v>
      </c>
      <c r="P72" s="20">
        <f t="shared" si="2"/>
        <v>4.2703378550029675E-2</v>
      </c>
    </row>
    <row r="73" spans="1:16" ht="15" customHeight="1" x14ac:dyDescent="0.2">
      <c r="A73" s="21">
        <v>396</v>
      </c>
      <c r="B73" s="22"/>
      <c r="C73" s="23" t="s">
        <v>84</v>
      </c>
      <c r="D73" s="24">
        <v>40357085</v>
      </c>
      <c r="E73" s="24">
        <v>1252012</v>
      </c>
      <c r="F73" s="24">
        <v>1789953</v>
      </c>
      <c r="G73" s="24">
        <v>845337</v>
      </c>
      <c r="H73" s="24">
        <v>0</v>
      </c>
      <c r="I73" s="24">
        <v>0</v>
      </c>
      <c r="J73" s="25">
        <v>44244387</v>
      </c>
      <c r="K73" s="26">
        <v>0.91214022244222748</v>
      </c>
      <c r="L73" s="27">
        <v>2.8297645981624743E-2</v>
      </c>
      <c r="M73" s="27">
        <v>4.0456047000945003E-2</v>
      </c>
      <c r="N73" s="27">
        <v>1.9106084575202725E-2</v>
      </c>
      <c r="O73" s="27">
        <v>0</v>
      </c>
      <c r="P73" s="27">
        <v>0</v>
      </c>
    </row>
    <row r="74" spans="1:16" ht="15" customHeight="1" thickBot="1" x14ac:dyDescent="0.25">
      <c r="A74" s="28"/>
      <c r="B74" s="29"/>
      <c r="C74" s="30" t="s">
        <v>85</v>
      </c>
      <c r="D74" s="31">
        <f>SUM(D4:D73)</f>
        <v>239626657</v>
      </c>
      <c r="E74" s="31">
        <f t="shared" ref="E74:J74" si="4">SUM(E4:E73)</f>
        <v>16702886</v>
      </c>
      <c r="F74" s="31">
        <f t="shared" si="4"/>
        <v>20662382</v>
      </c>
      <c r="G74" s="31">
        <f t="shared" si="4"/>
        <v>19711518</v>
      </c>
      <c r="H74" s="31">
        <f t="shared" si="4"/>
        <v>11286185</v>
      </c>
      <c r="I74" s="31">
        <f t="shared" si="4"/>
        <v>40568237</v>
      </c>
      <c r="J74" s="32">
        <f t="shared" si="4"/>
        <v>348557865</v>
      </c>
      <c r="K74" s="33">
        <f>IFERROR(D74/$J74,0)</f>
        <v>0.68748027533391043</v>
      </c>
      <c r="L74" s="34">
        <f>IFERROR(E74/$J74,0)</f>
        <v>4.7919980230542211E-2</v>
      </c>
      <c r="M74" s="34">
        <f t="shared" si="3"/>
        <v>5.9279632092077449E-2</v>
      </c>
      <c r="N74" s="34">
        <f t="shared" si="2"/>
        <v>5.6551637416071505E-2</v>
      </c>
      <c r="O74" s="34">
        <f t="shared" si="2"/>
        <v>3.2379659543760403E-2</v>
      </c>
      <c r="P74" s="34">
        <f t="shared" si="2"/>
        <v>0.11638881538363795</v>
      </c>
    </row>
    <row r="75" spans="1:16" ht="8.25" customHeight="1" thickTop="1" x14ac:dyDescent="0.2">
      <c r="A75" s="35"/>
      <c r="B75" s="36"/>
      <c r="C75" s="36"/>
      <c r="D75" s="36"/>
      <c r="E75" s="36"/>
      <c r="F75" s="36"/>
      <c r="G75" s="36"/>
      <c r="H75" s="36"/>
      <c r="I75" s="36"/>
      <c r="J75" s="37"/>
      <c r="K75" s="36"/>
      <c r="L75" s="36"/>
      <c r="M75" s="36"/>
      <c r="N75" s="36"/>
      <c r="O75" s="37"/>
      <c r="P75" s="37"/>
    </row>
    <row r="76" spans="1:16" ht="15" customHeight="1" x14ac:dyDescent="0.2">
      <c r="A76" s="14">
        <v>318001</v>
      </c>
      <c r="B76" s="15" t="s">
        <v>207</v>
      </c>
      <c r="C76" s="16" t="s">
        <v>86</v>
      </c>
      <c r="D76" s="17">
        <v>26518</v>
      </c>
      <c r="E76" s="17">
        <v>0</v>
      </c>
      <c r="F76" s="17">
        <v>0</v>
      </c>
      <c r="G76" s="17">
        <v>16234</v>
      </c>
      <c r="H76" s="17">
        <v>375</v>
      </c>
      <c r="I76" s="17">
        <v>0</v>
      </c>
      <c r="J76" s="18">
        <v>43127</v>
      </c>
      <c r="K76" s="19">
        <f t="shared" ref="K76:P79" si="5">IFERROR(D76/$J76,0)</f>
        <v>0.61488162867809026</v>
      </c>
      <c r="L76" s="20">
        <f t="shared" si="5"/>
        <v>0</v>
      </c>
      <c r="M76" s="20">
        <f t="shared" si="5"/>
        <v>0</v>
      </c>
      <c r="N76" s="20">
        <f t="shared" si="5"/>
        <v>0.37642312240591741</v>
      </c>
      <c r="O76" s="20">
        <f t="shared" si="5"/>
        <v>8.695248915992302E-3</v>
      </c>
      <c r="P76" s="20">
        <f t="shared" si="5"/>
        <v>0</v>
      </c>
    </row>
    <row r="77" spans="1:16" ht="15" customHeight="1" x14ac:dyDescent="0.2">
      <c r="A77" s="14">
        <v>319001</v>
      </c>
      <c r="B77" s="15" t="s">
        <v>207</v>
      </c>
      <c r="C77" s="16" t="s">
        <v>87</v>
      </c>
      <c r="D77" s="17"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8">
        <v>0</v>
      </c>
      <c r="K77" s="19">
        <f t="shared" si="5"/>
        <v>0</v>
      </c>
      <c r="L77" s="20">
        <f t="shared" si="5"/>
        <v>0</v>
      </c>
      <c r="M77" s="20">
        <f t="shared" si="5"/>
        <v>0</v>
      </c>
      <c r="N77" s="20">
        <f t="shared" si="5"/>
        <v>0</v>
      </c>
      <c r="O77" s="20">
        <f t="shared" si="5"/>
        <v>0</v>
      </c>
      <c r="P77" s="20">
        <f t="shared" si="5"/>
        <v>0</v>
      </c>
    </row>
    <row r="78" spans="1:16" ht="15" customHeight="1" x14ac:dyDescent="0.2">
      <c r="A78" s="21" t="s">
        <v>88</v>
      </c>
      <c r="B78" s="15" t="s">
        <v>207</v>
      </c>
      <c r="C78" s="23" t="s">
        <v>89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5">
        <v>0</v>
      </c>
      <c r="K78" s="26">
        <f t="shared" si="5"/>
        <v>0</v>
      </c>
      <c r="L78" s="27">
        <f t="shared" si="5"/>
        <v>0</v>
      </c>
      <c r="M78" s="27">
        <f t="shared" si="5"/>
        <v>0</v>
      </c>
      <c r="N78" s="27">
        <f t="shared" si="5"/>
        <v>0</v>
      </c>
      <c r="O78" s="27">
        <f t="shared" si="5"/>
        <v>0</v>
      </c>
      <c r="P78" s="27">
        <f t="shared" si="5"/>
        <v>0</v>
      </c>
    </row>
    <row r="79" spans="1:16" ht="15" customHeight="1" thickBot="1" x14ac:dyDescent="0.25">
      <c r="A79" s="28"/>
      <c r="B79" s="29"/>
      <c r="C79" s="30" t="s">
        <v>90</v>
      </c>
      <c r="D79" s="31">
        <f>SUM(D76:D78)</f>
        <v>26518</v>
      </c>
      <c r="E79" s="31">
        <f t="shared" ref="E79:J79" si="6">SUM(E76:E78)</f>
        <v>0</v>
      </c>
      <c r="F79" s="31">
        <f t="shared" si="6"/>
        <v>0</v>
      </c>
      <c r="G79" s="31">
        <f t="shared" si="6"/>
        <v>16234</v>
      </c>
      <c r="H79" s="31">
        <f t="shared" si="6"/>
        <v>375</v>
      </c>
      <c r="I79" s="31">
        <f t="shared" si="6"/>
        <v>0</v>
      </c>
      <c r="J79" s="32">
        <f t="shared" si="6"/>
        <v>43127</v>
      </c>
      <c r="K79" s="33">
        <f t="shared" si="5"/>
        <v>0.61488162867809026</v>
      </c>
      <c r="L79" s="34">
        <f t="shared" si="5"/>
        <v>0</v>
      </c>
      <c r="M79" s="34">
        <f t="shared" si="5"/>
        <v>0</v>
      </c>
      <c r="N79" s="34">
        <f t="shared" si="5"/>
        <v>0.37642312240591741</v>
      </c>
      <c r="O79" s="34">
        <f t="shared" si="5"/>
        <v>8.695248915992302E-3</v>
      </c>
      <c r="P79" s="34">
        <f t="shared" si="5"/>
        <v>0</v>
      </c>
    </row>
    <row r="80" spans="1:16" ht="8.25" customHeight="1" thickTop="1" x14ac:dyDescent="0.2">
      <c r="A80" s="35"/>
      <c r="B80" s="36"/>
      <c r="C80" s="36"/>
      <c r="D80" s="36"/>
      <c r="E80" s="36"/>
      <c r="F80" s="36"/>
      <c r="G80" s="36"/>
      <c r="H80" s="36"/>
      <c r="I80" s="36"/>
      <c r="J80" s="37"/>
      <c r="K80" s="36"/>
      <c r="L80" s="36"/>
      <c r="M80" s="36"/>
      <c r="N80" s="36"/>
      <c r="O80" s="37"/>
      <c r="P80" s="37"/>
    </row>
    <row r="81" spans="1:16" ht="15" customHeight="1" x14ac:dyDescent="0.2">
      <c r="A81" s="7">
        <v>321001</v>
      </c>
      <c r="B81" s="8" t="s">
        <v>207</v>
      </c>
      <c r="C81" s="9" t="s">
        <v>91</v>
      </c>
      <c r="D81" s="10">
        <v>192690</v>
      </c>
      <c r="E81" s="10">
        <v>15763</v>
      </c>
      <c r="F81" s="10">
        <v>16800</v>
      </c>
      <c r="G81" s="10">
        <v>0</v>
      </c>
      <c r="H81" s="10">
        <v>0</v>
      </c>
      <c r="I81" s="10">
        <v>0</v>
      </c>
      <c r="J81" s="11">
        <v>225253</v>
      </c>
      <c r="K81" s="12">
        <f t="shared" ref="K81:P122" si="7">IFERROR(D81/$J81,0)</f>
        <v>0.85543810737259884</v>
      </c>
      <c r="L81" s="13">
        <f t="shared" si="7"/>
        <v>6.9979090178599171E-2</v>
      </c>
      <c r="M81" s="13">
        <f t="shared" si="7"/>
        <v>7.4582802448802013E-2</v>
      </c>
      <c r="N81" s="13">
        <f t="shared" si="7"/>
        <v>0</v>
      </c>
      <c r="O81" s="13">
        <f t="shared" si="7"/>
        <v>0</v>
      </c>
      <c r="P81" s="13">
        <f t="shared" si="7"/>
        <v>0</v>
      </c>
    </row>
    <row r="82" spans="1:16" ht="15" customHeight="1" x14ac:dyDescent="0.2">
      <c r="A82" s="14">
        <v>329001</v>
      </c>
      <c r="B82" s="15" t="s">
        <v>207</v>
      </c>
      <c r="C82" s="16" t="s">
        <v>92</v>
      </c>
      <c r="D82" s="17">
        <v>125444</v>
      </c>
      <c r="E82" s="17">
        <v>19617</v>
      </c>
      <c r="F82" s="17">
        <v>0</v>
      </c>
      <c r="G82" s="17">
        <v>38</v>
      </c>
      <c r="H82" s="17">
        <v>0</v>
      </c>
      <c r="I82" s="17">
        <v>0</v>
      </c>
      <c r="J82" s="18">
        <v>145099</v>
      </c>
      <c r="K82" s="19">
        <f t="shared" si="7"/>
        <v>0.8645407618246852</v>
      </c>
      <c r="L82" s="20">
        <f t="shared" si="7"/>
        <v>0.13519734801756042</v>
      </c>
      <c r="M82" s="20">
        <f t="shared" si="7"/>
        <v>0</v>
      </c>
      <c r="N82" s="20">
        <f t="shared" si="7"/>
        <v>2.6189015775436082E-4</v>
      </c>
      <c r="O82" s="20">
        <f t="shared" si="7"/>
        <v>0</v>
      </c>
      <c r="P82" s="20">
        <f t="shared" si="7"/>
        <v>0</v>
      </c>
    </row>
    <row r="83" spans="1:16" ht="15" customHeight="1" x14ac:dyDescent="0.2">
      <c r="A83" s="14">
        <v>331001</v>
      </c>
      <c r="B83" s="15" t="s">
        <v>207</v>
      </c>
      <c r="C83" s="16" t="s">
        <v>93</v>
      </c>
      <c r="D83" s="17">
        <v>2307801</v>
      </c>
      <c r="E83" s="17">
        <v>17963</v>
      </c>
      <c r="F83" s="17">
        <v>98742</v>
      </c>
      <c r="G83" s="17">
        <v>18475</v>
      </c>
      <c r="H83" s="17">
        <v>0</v>
      </c>
      <c r="I83" s="17">
        <v>0</v>
      </c>
      <c r="J83" s="18">
        <v>2442981</v>
      </c>
      <c r="K83" s="19">
        <f t="shared" si="7"/>
        <v>0.94466596342746834</v>
      </c>
      <c r="L83" s="20">
        <f t="shared" si="7"/>
        <v>7.3529020487674689E-3</v>
      </c>
      <c r="M83" s="20">
        <f t="shared" si="7"/>
        <v>4.0418652457796439E-2</v>
      </c>
      <c r="N83" s="20">
        <f t="shared" si="7"/>
        <v>7.5624820659677666E-3</v>
      </c>
      <c r="O83" s="20">
        <f t="shared" si="7"/>
        <v>0</v>
      </c>
      <c r="P83" s="20">
        <f t="shared" si="7"/>
        <v>0</v>
      </c>
    </row>
    <row r="84" spans="1:16" ht="15" customHeight="1" x14ac:dyDescent="0.2">
      <c r="A84" s="14">
        <v>333001</v>
      </c>
      <c r="B84" s="15" t="s">
        <v>207</v>
      </c>
      <c r="C84" s="16" t="s">
        <v>94</v>
      </c>
      <c r="D84" s="17">
        <v>161759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8">
        <v>161759</v>
      </c>
      <c r="K84" s="19">
        <f t="shared" si="7"/>
        <v>1</v>
      </c>
      <c r="L84" s="20">
        <f t="shared" si="7"/>
        <v>0</v>
      </c>
      <c r="M84" s="20">
        <f t="shared" si="7"/>
        <v>0</v>
      </c>
      <c r="N84" s="20">
        <f t="shared" si="7"/>
        <v>0</v>
      </c>
      <c r="O84" s="20">
        <f t="shared" si="7"/>
        <v>0</v>
      </c>
      <c r="P84" s="20">
        <f t="shared" si="7"/>
        <v>0</v>
      </c>
    </row>
    <row r="85" spans="1:16" ht="15" customHeight="1" x14ac:dyDescent="0.2">
      <c r="A85" s="21">
        <v>336001</v>
      </c>
      <c r="B85" s="22" t="s">
        <v>207</v>
      </c>
      <c r="C85" s="38" t="s">
        <v>95</v>
      </c>
      <c r="D85" s="24">
        <v>138439</v>
      </c>
      <c r="E85" s="24">
        <v>88234</v>
      </c>
      <c r="F85" s="24">
        <v>26541</v>
      </c>
      <c r="G85" s="24">
        <v>1358</v>
      </c>
      <c r="H85" s="24">
        <v>0</v>
      </c>
      <c r="I85" s="24">
        <v>0</v>
      </c>
      <c r="J85" s="25">
        <v>254572</v>
      </c>
      <c r="K85" s="26">
        <f t="shared" si="7"/>
        <v>0.54381078830350549</v>
      </c>
      <c r="L85" s="27">
        <f t="shared" si="7"/>
        <v>0.34659742626840345</v>
      </c>
      <c r="M85" s="27">
        <f t="shared" si="7"/>
        <v>0.10425734173436199</v>
      </c>
      <c r="N85" s="27">
        <f t="shared" si="7"/>
        <v>5.3344436937290823E-3</v>
      </c>
      <c r="O85" s="27">
        <f t="shared" si="7"/>
        <v>0</v>
      </c>
      <c r="P85" s="27">
        <f t="shared" si="7"/>
        <v>0</v>
      </c>
    </row>
    <row r="86" spans="1:16" ht="15" customHeight="1" x14ac:dyDescent="0.2">
      <c r="A86" s="7">
        <v>337001</v>
      </c>
      <c r="B86" s="8" t="s">
        <v>207</v>
      </c>
      <c r="C86" s="39" t="s">
        <v>96</v>
      </c>
      <c r="D86" s="10">
        <v>915828</v>
      </c>
      <c r="E86" s="10">
        <v>26714</v>
      </c>
      <c r="F86" s="10">
        <v>54256</v>
      </c>
      <c r="G86" s="10">
        <v>119605</v>
      </c>
      <c r="H86" s="10">
        <v>0</v>
      </c>
      <c r="I86" s="10">
        <v>0</v>
      </c>
      <c r="J86" s="11">
        <v>1116403</v>
      </c>
      <c r="K86" s="12">
        <f t="shared" si="7"/>
        <v>0.82033817537215503</v>
      </c>
      <c r="L86" s="13">
        <f t="shared" si="7"/>
        <v>2.3928635089658482E-2</v>
      </c>
      <c r="M86" s="13">
        <f t="shared" si="7"/>
        <v>4.8598937838755359E-2</v>
      </c>
      <c r="N86" s="13">
        <f t="shared" si="7"/>
        <v>0.10713425169943112</v>
      </c>
      <c r="O86" s="13">
        <f t="shared" si="7"/>
        <v>0</v>
      </c>
      <c r="P86" s="13">
        <f t="shared" si="7"/>
        <v>0</v>
      </c>
    </row>
    <row r="87" spans="1:16" ht="15" customHeight="1" x14ac:dyDescent="0.2">
      <c r="A87" s="14">
        <v>340001</v>
      </c>
      <c r="B87" s="15" t="s">
        <v>207</v>
      </c>
      <c r="C87" s="40" t="s">
        <v>97</v>
      </c>
      <c r="D87" s="17">
        <v>22639</v>
      </c>
      <c r="E87" s="17">
        <v>0</v>
      </c>
      <c r="F87" s="17">
        <v>4872</v>
      </c>
      <c r="G87" s="17">
        <v>0</v>
      </c>
      <c r="H87" s="17">
        <v>0</v>
      </c>
      <c r="I87" s="17">
        <v>0</v>
      </c>
      <c r="J87" s="18">
        <v>27511</v>
      </c>
      <c r="K87" s="19">
        <f t="shared" si="7"/>
        <v>0.82290720075606116</v>
      </c>
      <c r="L87" s="20">
        <f t="shared" si="7"/>
        <v>0</v>
      </c>
      <c r="M87" s="20">
        <f t="shared" si="7"/>
        <v>0.17709279924393878</v>
      </c>
      <c r="N87" s="20">
        <f t="shared" si="7"/>
        <v>0</v>
      </c>
      <c r="O87" s="20">
        <f t="shared" si="7"/>
        <v>0</v>
      </c>
      <c r="P87" s="20">
        <f t="shared" si="7"/>
        <v>0</v>
      </c>
    </row>
    <row r="88" spans="1:16" ht="15" customHeight="1" x14ac:dyDescent="0.2">
      <c r="A88" s="14">
        <v>341001</v>
      </c>
      <c r="B88" s="15" t="s">
        <v>207</v>
      </c>
      <c r="C88" s="16" t="s">
        <v>98</v>
      </c>
      <c r="D88" s="17">
        <v>445334</v>
      </c>
      <c r="E88" s="17">
        <v>2600</v>
      </c>
      <c r="F88" s="17">
        <v>21458</v>
      </c>
      <c r="G88" s="17">
        <v>1747</v>
      </c>
      <c r="H88" s="17">
        <v>1875</v>
      </c>
      <c r="I88" s="17">
        <v>71384</v>
      </c>
      <c r="J88" s="18">
        <v>544398</v>
      </c>
      <c r="K88" s="19">
        <f t="shared" si="7"/>
        <v>0.81803019114691822</v>
      </c>
      <c r="L88" s="20">
        <f t="shared" si="7"/>
        <v>4.7759176190948537E-3</v>
      </c>
      <c r="M88" s="20">
        <f t="shared" si="7"/>
        <v>3.9416015488668216E-2</v>
      </c>
      <c r="N88" s="20">
        <f t="shared" si="7"/>
        <v>3.2090492617533497E-3</v>
      </c>
      <c r="O88" s="20">
        <f t="shared" si="7"/>
        <v>3.4441713599241731E-3</v>
      </c>
      <c r="P88" s="20">
        <f t="shared" si="7"/>
        <v>0.13112465512364116</v>
      </c>
    </row>
    <row r="89" spans="1:16" ht="15" customHeight="1" x14ac:dyDescent="0.2">
      <c r="A89" s="14">
        <v>343001</v>
      </c>
      <c r="B89" s="15" t="s">
        <v>207</v>
      </c>
      <c r="C89" s="40" t="s">
        <v>99</v>
      </c>
      <c r="D89" s="17">
        <v>202857</v>
      </c>
      <c r="E89" s="17">
        <v>0</v>
      </c>
      <c r="F89" s="17">
        <v>6000</v>
      </c>
      <c r="G89" s="17">
        <v>0</v>
      </c>
      <c r="H89" s="17">
        <v>0</v>
      </c>
      <c r="I89" s="17">
        <v>0</v>
      </c>
      <c r="J89" s="18">
        <v>208857</v>
      </c>
      <c r="K89" s="19">
        <f t="shared" si="7"/>
        <v>0.97127221017251042</v>
      </c>
      <c r="L89" s="20">
        <f t="shared" si="7"/>
        <v>0</v>
      </c>
      <c r="M89" s="20">
        <f t="shared" si="7"/>
        <v>2.8727789827489622E-2</v>
      </c>
      <c r="N89" s="20">
        <f t="shared" si="7"/>
        <v>0</v>
      </c>
      <c r="O89" s="20">
        <f t="shared" si="7"/>
        <v>0</v>
      </c>
      <c r="P89" s="20">
        <f t="shared" si="7"/>
        <v>0</v>
      </c>
    </row>
    <row r="90" spans="1:16" ht="15" customHeight="1" x14ac:dyDescent="0.2">
      <c r="A90" s="21">
        <v>344001</v>
      </c>
      <c r="B90" s="22" t="s">
        <v>207</v>
      </c>
      <c r="C90" s="38" t="s">
        <v>100</v>
      </c>
      <c r="D90" s="24">
        <v>564974</v>
      </c>
      <c r="E90" s="24">
        <v>15257</v>
      </c>
      <c r="F90" s="24">
        <v>100</v>
      </c>
      <c r="G90" s="24">
        <v>0</v>
      </c>
      <c r="H90" s="24">
        <v>0</v>
      </c>
      <c r="I90" s="24">
        <v>0</v>
      </c>
      <c r="J90" s="25">
        <v>580331</v>
      </c>
      <c r="K90" s="26">
        <f t="shared" si="7"/>
        <v>0.97353751565916691</v>
      </c>
      <c r="L90" s="27">
        <f t="shared" si="7"/>
        <v>2.6290168886376912E-2</v>
      </c>
      <c r="M90" s="27">
        <f t="shared" si="7"/>
        <v>1.7231545445616381E-4</v>
      </c>
      <c r="N90" s="27">
        <f t="shared" si="7"/>
        <v>0</v>
      </c>
      <c r="O90" s="27">
        <f t="shared" si="7"/>
        <v>0</v>
      </c>
      <c r="P90" s="27">
        <f t="shared" si="7"/>
        <v>0</v>
      </c>
    </row>
    <row r="91" spans="1:16" ht="15" customHeight="1" x14ac:dyDescent="0.2">
      <c r="A91" s="7">
        <v>345001</v>
      </c>
      <c r="B91" s="8" t="s">
        <v>207</v>
      </c>
      <c r="C91" s="9" t="s">
        <v>101</v>
      </c>
      <c r="D91" s="10">
        <v>1819927</v>
      </c>
      <c r="E91" s="10">
        <v>0</v>
      </c>
      <c r="F91" s="10">
        <v>15000</v>
      </c>
      <c r="G91" s="10">
        <v>0</v>
      </c>
      <c r="H91" s="10">
        <v>0</v>
      </c>
      <c r="I91" s="10">
        <v>0</v>
      </c>
      <c r="J91" s="11">
        <v>1834927</v>
      </c>
      <c r="K91" s="12">
        <f t="shared" si="7"/>
        <v>0.99182528787248758</v>
      </c>
      <c r="L91" s="13">
        <f t="shared" si="7"/>
        <v>0</v>
      </c>
      <c r="M91" s="13">
        <f t="shared" si="7"/>
        <v>8.1747121275124301E-3</v>
      </c>
      <c r="N91" s="13">
        <f t="shared" si="7"/>
        <v>0</v>
      </c>
      <c r="O91" s="13">
        <f t="shared" si="7"/>
        <v>0</v>
      </c>
      <c r="P91" s="13">
        <f t="shared" si="7"/>
        <v>0</v>
      </c>
    </row>
    <row r="92" spans="1:16" ht="15" customHeight="1" x14ac:dyDescent="0.2">
      <c r="A92" s="14">
        <v>346001</v>
      </c>
      <c r="B92" s="15" t="s">
        <v>207</v>
      </c>
      <c r="C92" s="16" t="s">
        <v>102</v>
      </c>
      <c r="D92" s="17">
        <v>1554265</v>
      </c>
      <c r="E92" s="17">
        <v>34772</v>
      </c>
      <c r="F92" s="17">
        <v>92705</v>
      </c>
      <c r="G92" s="17">
        <v>0</v>
      </c>
      <c r="H92" s="17">
        <v>0</v>
      </c>
      <c r="I92" s="17">
        <v>0</v>
      </c>
      <c r="J92" s="18">
        <v>1681742</v>
      </c>
      <c r="K92" s="19">
        <f t="shared" si="7"/>
        <v>0.92419943130396931</v>
      </c>
      <c r="L92" s="20">
        <f t="shared" si="7"/>
        <v>2.0676179818307446E-2</v>
      </c>
      <c r="M92" s="20">
        <f t="shared" si="7"/>
        <v>5.5124388877723217E-2</v>
      </c>
      <c r="N92" s="20">
        <f t="shared" si="7"/>
        <v>0</v>
      </c>
      <c r="O92" s="20">
        <f t="shared" si="7"/>
        <v>0</v>
      </c>
      <c r="P92" s="20">
        <f t="shared" si="7"/>
        <v>0</v>
      </c>
    </row>
    <row r="93" spans="1:16" ht="15" customHeight="1" x14ac:dyDescent="0.2">
      <c r="A93" s="14">
        <v>347001</v>
      </c>
      <c r="B93" s="15" t="s">
        <v>207</v>
      </c>
      <c r="C93" s="40" t="s">
        <v>103</v>
      </c>
      <c r="D93" s="17">
        <v>418850</v>
      </c>
      <c r="E93" s="17">
        <v>0</v>
      </c>
      <c r="F93" s="17">
        <v>30208</v>
      </c>
      <c r="G93" s="17">
        <v>0</v>
      </c>
      <c r="H93" s="17">
        <v>0</v>
      </c>
      <c r="I93" s="17">
        <v>0</v>
      </c>
      <c r="J93" s="18">
        <v>449058</v>
      </c>
      <c r="K93" s="19">
        <f t="shared" si="7"/>
        <v>0.93273029319152534</v>
      </c>
      <c r="L93" s="20">
        <f t="shared" si="7"/>
        <v>0</v>
      </c>
      <c r="M93" s="20">
        <f t="shared" si="7"/>
        <v>6.7269706808474633E-2</v>
      </c>
      <c r="N93" s="20">
        <f t="shared" si="7"/>
        <v>0</v>
      </c>
      <c r="O93" s="20">
        <f t="shared" si="7"/>
        <v>0</v>
      </c>
      <c r="P93" s="20">
        <f t="shared" si="7"/>
        <v>0</v>
      </c>
    </row>
    <row r="94" spans="1:16" ht="15" customHeight="1" x14ac:dyDescent="0.2">
      <c r="A94" s="14">
        <v>348001</v>
      </c>
      <c r="B94" s="15" t="s">
        <v>207</v>
      </c>
      <c r="C94" s="16" t="s">
        <v>104</v>
      </c>
      <c r="D94" s="17">
        <v>495724</v>
      </c>
      <c r="E94" s="17">
        <v>0</v>
      </c>
      <c r="F94" s="17">
        <v>23916</v>
      </c>
      <c r="G94" s="17">
        <v>0</v>
      </c>
      <c r="H94" s="17">
        <v>0</v>
      </c>
      <c r="I94" s="17">
        <v>0</v>
      </c>
      <c r="J94" s="18">
        <v>519640</v>
      </c>
      <c r="K94" s="19">
        <f t="shared" si="7"/>
        <v>0.95397582942036796</v>
      </c>
      <c r="L94" s="20">
        <f t="shared" si="7"/>
        <v>0</v>
      </c>
      <c r="M94" s="20">
        <f t="shared" si="7"/>
        <v>4.6024170579632054E-2</v>
      </c>
      <c r="N94" s="20">
        <f t="shared" si="7"/>
        <v>0</v>
      </c>
      <c r="O94" s="20">
        <f t="shared" si="7"/>
        <v>0</v>
      </c>
      <c r="P94" s="20">
        <f t="shared" si="7"/>
        <v>0</v>
      </c>
    </row>
    <row r="95" spans="1:16" ht="15" customHeight="1" x14ac:dyDescent="0.2">
      <c r="A95" s="21" t="s">
        <v>105</v>
      </c>
      <c r="B95" s="22" t="s">
        <v>207</v>
      </c>
      <c r="C95" s="38" t="s">
        <v>106</v>
      </c>
      <c r="D95" s="24">
        <v>156823</v>
      </c>
      <c r="E95" s="24">
        <v>0</v>
      </c>
      <c r="F95" s="24">
        <v>360</v>
      </c>
      <c r="G95" s="24">
        <v>45652</v>
      </c>
      <c r="H95" s="24">
        <v>0</v>
      </c>
      <c r="I95" s="24">
        <v>0</v>
      </c>
      <c r="J95" s="25">
        <v>202835</v>
      </c>
      <c r="K95" s="26">
        <f t="shared" si="7"/>
        <v>0.77315552049695568</v>
      </c>
      <c r="L95" s="27">
        <f t="shared" si="7"/>
        <v>0</v>
      </c>
      <c r="M95" s="27">
        <f t="shared" si="7"/>
        <v>1.7748416200359899E-3</v>
      </c>
      <c r="N95" s="27">
        <f t="shared" si="7"/>
        <v>0.22506963788300835</v>
      </c>
      <c r="O95" s="27">
        <f t="shared" si="7"/>
        <v>0</v>
      </c>
      <c r="P95" s="27">
        <f t="shared" si="7"/>
        <v>0</v>
      </c>
    </row>
    <row r="96" spans="1:16" ht="15" customHeight="1" x14ac:dyDescent="0.2">
      <c r="A96" s="7" t="s">
        <v>107</v>
      </c>
      <c r="B96" s="8" t="s">
        <v>207</v>
      </c>
      <c r="C96" s="9" t="s">
        <v>108</v>
      </c>
      <c r="D96" s="10">
        <v>142460</v>
      </c>
      <c r="E96" s="10">
        <v>33166</v>
      </c>
      <c r="F96" s="10">
        <v>26870</v>
      </c>
      <c r="G96" s="10">
        <v>0</v>
      </c>
      <c r="H96" s="10">
        <v>0</v>
      </c>
      <c r="I96" s="10">
        <v>0</v>
      </c>
      <c r="J96" s="11">
        <v>202496</v>
      </c>
      <c r="K96" s="12">
        <f t="shared" si="7"/>
        <v>0.70352006953223767</v>
      </c>
      <c r="L96" s="13">
        <f t="shared" si="7"/>
        <v>0.16378595132743362</v>
      </c>
      <c r="M96" s="13">
        <f t="shared" si="7"/>
        <v>0.13269397914032871</v>
      </c>
      <c r="N96" s="13">
        <f t="shared" si="7"/>
        <v>0</v>
      </c>
      <c r="O96" s="13">
        <f t="shared" si="7"/>
        <v>0</v>
      </c>
      <c r="P96" s="13">
        <f t="shared" si="7"/>
        <v>0</v>
      </c>
    </row>
    <row r="97" spans="1:16" ht="15" customHeight="1" x14ac:dyDescent="0.2">
      <c r="A97" s="14" t="s">
        <v>109</v>
      </c>
      <c r="B97" s="15" t="s">
        <v>207</v>
      </c>
      <c r="C97" s="16" t="s">
        <v>110</v>
      </c>
      <c r="D97" s="17">
        <v>1364884</v>
      </c>
      <c r="E97" s="17">
        <v>0</v>
      </c>
      <c r="F97" s="17">
        <v>24997</v>
      </c>
      <c r="G97" s="17">
        <v>21538</v>
      </c>
      <c r="H97" s="17">
        <v>0</v>
      </c>
      <c r="I97" s="17">
        <v>0</v>
      </c>
      <c r="J97" s="18">
        <v>1411419</v>
      </c>
      <c r="K97" s="19">
        <f t="shared" si="7"/>
        <v>0.96702963471513426</v>
      </c>
      <c r="L97" s="20">
        <f t="shared" si="7"/>
        <v>0</v>
      </c>
      <c r="M97" s="20">
        <f t="shared" si="7"/>
        <v>1.7710545203089938E-2</v>
      </c>
      <c r="N97" s="20">
        <f t="shared" si="7"/>
        <v>1.5259820081775859E-2</v>
      </c>
      <c r="O97" s="20">
        <f t="shared" si="7"/>
        <v>0</v>
      </c>
      <c r="P97" s="20">
        <f t="shared" si="7"/>
        <v>0</v>
      </c>
    </row>
    <row r="98" spans="1:16" ht="15" customHeight="1" x14ac:dyDescent="0.2">
      <c r="A98" s="14" t="s">
        <v>111</v>
      </c>
      <c r="B98" s="15" t="s">
        <v>207</v>
      </c>
      <c r="C98" s="16" t="s">
        <v>112</v>
      </c>
      <c r="D98" s="17">
        <v>18022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8">
        <v>18022</v>
      </c>
      <c r="K98" s="19">
        <f t="shared" si="7"/>
        <v>1</v>
      </c>
      <c r="L98" s="20">
        <f t="shared" si="7"/>
        <v>0</v>
      </c>
      <c r="M98" s="20">
        <f t="shared" si="7"/>
        <v>0</v>
      </c>
      <c r="N98" s="20">
        <f t="shared" si="7"/>
        <v>0</v>
      </c>
      <c r="O98" s="20">
        <f t="shared" si="7"/>
        <v>0</v>
      </c>
      <c r="P98" s="20">
        <f t="shared" si="7"/>
        <v>0</v>
      </c>
    </row>
    <row r="99" spans="1:16" ht="15" customHeight="1" x14ac:dyDescent="0.2">
      <c r="A99" s="14" t="s">
        <v>113</v>
      </c>
      <c r="B99" s="15" t="s">
        <v>207</v>
      </c>
      <c r="C99" s="16" t="s">
        <v>114</v>
      </c>
      <c r="D99" s="17">
        <v>132852</v>
      </c>
      <c r="E99" s="17">
        <v>2767</v>
      </c>
      <c r="F99" s="17">
        <v>47104</v>
      </c>
      <c r="G99" s="17">
        <v>0</v>
      </c>
      <c r="H99" s="17">
        <v>0</v>
      </c>
      <c r="I99" s="17">
        <v>0</v>
      </c>
      <c r="J99" s="18">
        <v>182723</v>
      </c>
      <c r="K99" s="19">
        <f t="shared" si="7"/>
        <v>0.72706774735528645</v>
      </c>
      <c r="L99" s="20">
        <f t="shared" si="7"/>
        <v>1.5143140162978935E-2</v>
      </c>
      <c r="M99" s="20">
        <f t="shared" si="7"/>
        <v>0.25778911248173464</v>
      </c>
      <c r="N99" s="20">
        <f t="shared" si="7"/>
        <v>0</v>
      </c>
      <c r="O99" s="20">
        <f t="shared" si="7"/>
        <v>0</v>
      </c>
      <c r="P99" s="20">
        <f t="shared" si="7"/>
        <v>0</v>
      </c>
    </row>
    <row r="100" spans="1:16" ht="15" customHeight="1" x14ac:dyDescent="0.2">
      <c r="A100" s="21" t="s">
        <v>115</v>
      </c>
      <c r="B100" s="22" t="s">
        <v>207</v>
      </c>
      <c r="C100" s="38" t="s">
        <v>116</v>
      </c>
      <c r="D100" s="24">
        <v>1246213</v>
      </c>
      <c r="E100" s="24">
        <v>0</v>
      </c>
      <c r="F100" s="24">
        <v>9166</v>
      </c>
      <c r="G100" s="24">
        <v>21294</v>
      </c>
      <c r="H100" s="24">
        <v>0</v>
      </c>
      <c r="I100" s="24">
        <v>0</v>
      </c>
      <c r="J100" s="25">
        <v>1276673</v>
      </c>
      <c r="K100" s="26">
        <f t="shared" si="7"/>
        <v>0.97614111052712793</v>
      </c>
      <c r="L100" s="27">
        <f t="shared" si="7"/>
        <v>0</v>
      </c>
      <c r="M100" s="27">
        <f t="shared" si="7"/>
        <v>7.1795988479430523E-3</v>
      </c>
      <c r="N100" s="27">
        <f t="shared" si="7"/>
        <v>1.6679290624929014E-2</v>
      </c>
      <c r="O100" s="27">
        <f t="shared" si="7"/>
        <v>0</v>
      </c>
      <c r="P100" s="27">
        <f t="shared" si="7"/>
        <v>0</v>
      </c>
    </row>
    <row r="101" spans="1:16" ht="15" customHeight="1" x14ac:dyDescent="0.2">
      <c r="A101" s="7" t="s">
        <v>117</v>
      </c>
      <c r="B101" s="8" t="s">
        <v>207</v>
      </c>
      <c r="C101" s="9" t="s">
        <v>118</v>
      </c>
      <c r="D101" s="10">
        <v>224532</v>
      </c>
      <c r="E101" s="10">
        <v>10188</v>
      </c>
      <c r="F101" s="10">
        <v>49236</v>
      </c>
      <c r="G101" s="10">
        <v>0</v>
      </c>
      <c r="H101" s="10">
        <v>0</v>
      </c>
      <c r="I101" s="10">
        <v>0</v>
      </c>
      <c r="J101" s="11">
        <v>283956</v>
      </c>
      <c r="K101" s="12">
        <f t="shared" si="7"/>
        <v>0.79072814097958843</v>
      </c>
      <c r="L101" s="13">
        <f t="shared" si="7"/>
        <v>3.5878798123652959E-2</v>
      </c>
      <c r="M101" s="13">
        <f t="shared" si="7"/>
        <v>0.17339306089675866</v>
      </c>
      <c r="N101" s="13">
        <f t="shared" si="7"/>
        <v>0</v>
      </c>
      <c r="O101" s="13">
        <f t="shared" si="7"/>
        <v>0</v>
      </c>
      <c r="P101" s="13">
        <f t="shared" si="7"/>
        <v>0</v>
      </c>
    </row>
    <row r="102" spans="1:16" ht="15" customHeight="1" x14ac:dyDescent="0.2">
      <c r="A102" s="14" t="s">
        <v>119</v>
      </c>
      <c r="B102" s="15" t="s">
        <v>207</v>
      </c>
      <c r="C102" s="16" t="s">
        <v>120</v>
      </c>
      <c r="D102" s="17">
        <v>68592</v>
      </c>
      <c r="E102" s="17">
        <v>15600</v>
      </c>
      <c r="F102" s="17">
        <v>0</v>
      </c>
      <c r="G102" s="17">
        <v>0</v>
      </c>
      <c r="H102" s="17">
        <v>0</v>
      </c>
      <c r="I102" s="17">
        <v>0</v>
      </c>
      <c r="J102" s="18">
        <v>84192</v>
      </c>
      <c r="K102" s="19">
        <f t="shared" si="7"/>
        <v>0.81470923603192702</v>
      </c>
      <c r="L102" s="20">
        <f t="shared" si="7"/>
        <v>0.18529076396807298</v>
      </c>
      <c r="M102" s="20">
        <f t="shared" si="7"/>
        <v>0</v>
      </c>
      <c r="N102" s="20">
        <f t="shared" si="7"/>
        <v>0</v>
      </c>
      <c r="O102" s="20">
        <f t="shared" si="7"/>
        <v>0</v>
      </c>
      <c r="P102" s="20">
        <f t="shared" si="7"/>
        <v>0</v>
      </c>
    </row>
    <row r="103" spans="1:16" ht="15" customHeight="1" x14ac:dyDescent="0.2">
      <c r="A103" s="14" t="s">
        <v>121</v>
      </c>
      <c r="B103" s="15" t="s">
        <v>207</v>
      </c>
      <c r="C103" s="16" t="s">
        <v>122</v>
      </c>
      <c r="D103" s="17">
        <v>395752</v>
      </c>
      <c r="E103" s="17">
        <v>0</v>
      </c>
      <c r="F103" s="17">
        <v>0</v>
      </c>
      <c r="G103" s="17">
        <v>0</v>
      </c>
      <c r="H103" s="17">
        <v>0</v>
      </c>
      <c r="I103" s="17">
        <v>0</v>
      </c>
      <c r="J103" s="18">
        <v>395752</v>
      </c>
      <c r="K103" s="19">
        <f t="shared" si="7"/>
        <v>1</v>
      </c>
      <c r="L103" s="20">
        <f t="shared" si="7"/>
        <v>0</v>
      </c>
      <c r="M103" s="20">
        <f t="shared" si="7"/>
        <v>0</v>
      </c>
      <c r="N103" s="20">
        <f t="shared" si="7"/>
        <v>0</v>
      </c>
      <c r="O103" s="20">
        <f t="shared" si="7"/>
        <v>0</v>
      </c>
      <c r="P103" s="20">
        <f t="shared" si="7"/>
        <v>0</v>
      </c>
    </row>
    <row r="104" spans="1:16" ht="15" customHeight="1" x14ac:dyDescent="0.2">
      <c r="A104" s="14" t="s">
        <v>123</v>
      </c>
      <c r="B104" s="15" t="s">
        <v>207</v>
      </c>
      <c r="C104" s="16" t="s">
        <v>124</v>
      </c>
      <c r="D104" s="17">
        <v>930408</v>
      </c>
      <c r="E104" s="17">
        <v>0</v>
      </c>
      <c r="F104" s="17">
        <v>0</v>
      </c>
      <c r="G104" s="17">
        <v>0</v>
      </c>
      <c r="H104" s="17">
        <v>0</v>
      </c>
      <c r="I104" s="17">
        <v>0</v>
      </c>
      <c r="J104" s="18">
        <v>930408</v>
      </c>
      <c r="K104" s="19">
        <f t="shared" si="7"/>
        <v>1</v>
      </c>
      <c r="L104" s="20">
        <f t="shared" si="7"/>
        <v>0</v>
      </c>
      <c r="M104" s="20">
        <f t="shared" si="7"/>
        <v>0</v>
      </c>
      <c r="N104" s="20">
        <f t="shared" si="7"/>
        <v>0</v>
      </c>
      <c r="O104" s="20">
        <f t="shared" si="7"/>
        <v>0</v>
      </c>
      <c r="P104" s="20">
        <f t="shared" si="7"/>
        <v>0</v>
      </c>
    </row>
    <row r="105" spans="1:16" ht="15" customHeight="1" x14ac:dyDescent="0.2">
      <c r="A105" s="21" t="s">
        <v>125</v>
      </c>
      <c r="B105" s="22" t="s">
        <v>207</v>
      </c>
      <c r="C105" s="38" t="s">
        <v>126</v>
      </c>
      <c r="D105" s="24">
        <v>58483</v>
      </c>
      <c r="E105" s="24">
        <v>4893</v>
      </c>
      <c r="F105" s="24">
        <v>56241</v>
      </c>
      <c r="G105" s="24">
        <v>0</v>
      </c>
      <c r="H105" s="24">
        <v>0</v>
      </c>
      <c r="I105" s="24">
        <v>0</v>
      </c>
      <c r="J105" s="25">
        <v>119617</v>
      </c>
      <c r="K105" s="26">
        <f t="shared" si="7"/>
        <v>0.48891879916734243</v>
      </c>
      <c r="L105" s="27">
        <f t="shared" si="7"/>
        <v>4.0905556902446974E-2</v>
      </c>
      <c r="M105" s="27">
        <f t="shared" si="7"/>
        <v>0.47017564393021061</v>
      </c>
      <c r="N105" s="27">
        <f t="shared" si="7"/>
        <v>0</v>
      </c>
      <c r="O105" s="27">
        <f t="shared" si="7"/>
        <v>0</v>
      </c>
      <c r="P105" s="27">
        <f t="shared" si="7"/>
        <v>0</v>
      </c>
    </row>
    <row r="106" spans="1:16" ht="15" customHeight="1" x14ac:dyDescent="0.2">
      <c r="A106" s="7" t="s">
        <v>127</v>
      </c>
      <c r="B106" s="8" t="s">
        <v>207</v>
      </c>
      <c r="C106" s="39" t="s">
        <v>128</v>
      </c>
      <c r="D106" s="10">
        <v>248364</v>
      </c>
      <c r="E106" s="10">
        <v>0</v>
      </c>
      <c r="F106" s="10">
        <v>20676</v>
      </c>
      <c r="G106" s="10">
        <v>0</v>
      </c>
      <c r="H106" s="10">
        <v>0</v>
      </c>
      <c r="I106" s="10">
        <v>0</v>
      </c>
      <c r="J106" s="11">
        <v>269040</v>
      </c>
      <c r="K106" s="12">
        <f t="shared" si="7"/>
        <v>0.92314897413024088</v>
      </c>
      <c r="L106" s="13">
        <f t="shared" si="7"/>
        <v>0</v>
      </c>
      <c r="M106" s="13">
        <f t="shared" si="7"/>
        <v>7.6851025869759143E-2</v>
      </c>
      <c r="N106" s="13">
        <f t="shared" si="7"/>
        <v>0</v>
      </c>
      <c r="O106" s="13">
        <f t="shared" si="7"/>
        <v>0</v>
      </c>
      <c r="P106" s="13">
        <f t="shared" si="7"/>
        <v>0</v>
      </c>
    </row>
    <row r="107" spans="1:16" ht="15" customHeight="1" x14ac:dyDescent="0.2">
      <c r="A107" s="14" t="s">
        <v>129</v>
      </c>
      <c r="B107" s="15" t="s">
        <v>207</v>
      </c>
      <c r="C107" s="16" t="s">
        <v>130</v>
      </c>
      <c r="D107" s="17">
        <v>242159</v>
      </c>
      <c r="E107" s="17">
        <v>34032</v>
      </c>
      <c r="F107" s="17">
        <v>8896</v>
      </c>
      <c r="G107" s="17">
        <v>0</v>
      </c>
      <c r="H107" s="17">
        <v>0</v>
      </c>
      <c r="I107" s="17">
        <v>0</v>
      </c>
      <c r="J107" s="18">
        <v>285087</v>
      </c>
      <c r="K107" s="19">
        <f t="shared" si="7"/>
        <v>0.84942140469400573</v>
      </c>
      <c r="L107" s="20">
        <f t="shared" si="7"/>
        <v>0.11937408580538572</v>
      </c>
      <c r="M107" s="20">
        <f t="shared" si="7"/>
        <v>3.1204509500608588E-2</v>
      </c>
      <c r="N107" s="20">
        <f t="shared" si="7"/>
        <v>0</v>
      </c>
      <c r="O107" s="20">
        <f t="shared" si="7"/>
        <v>0</v>
      </c>
      <c r="P107" s="20">
        <f t="shared" si="7"/>
        <v>0</v>
      </c>
    </row>
    <row r="108" spans="1:16" ht="15" customHeight="1" x14ac:dyDescent="0.2">
      <c r="A108" s="14" t="s">
        <v>131</v>
      </c>
      <c r="B108" s="15" t="s">
        <v>207</v>
      </c>
      <c r="C108" s="40" t="s">
        <v>132</v>
      </c>
      <c r="D108" s="17">
        <v>550880</v>
      </c>
      <c r="E108" s="17">
        <v>14894</v>
      </c>
      <c r="F108" s="17">
        <v>44695</v>
      </c>
      <c r="G108" s="17">
        <v>3417</v>
      </c>
      <c r="H108" s="17">
        <v>0</v>
      </c>
      <c r="I108" s="17">
        <v>0</v>
      </c>
      <c r="J108" s="18">
        <v>613886</v>
      </c>
      <c r="K108" s="19">
        <f t="shared" si="7"/>
        <v>0.89736530886842181</v>
      </c>
      <c r="L108" s="20">
        <f t="shared" si="7"/>
        <v>2.4261833630348305E-2</v>
      </c>
      <c r="M108" s="20">
        <f t="shared" si="7"/>
        <v>7.2806677461287606E-2</v>
      </c>
      <c r="N108" s="20">
        <f t="shared" si="7"/>
        <v>5.5661800399422695E-3</v>
      </c>
      <c r="O108" s="20">
        <f t="shared" si="7"/>
        <v>0</v>
      </c>
      <c r="P108" s="20">
        <f t="shared" si="7"/>
        <v>0</v>
      </c>
    </row>
    <row r="109" spans="1:16" ht="15" customHeight="1" x14ac:dyDescent="0.2">
      <c r="A109" s="14" t="s">
        <v>133</v>
      </c>
      <c r="B109" s="15" t="s">
        <v>207</v>
      </c>
      <c r="C109" s="16" t="s">
        <v>134</v>
      </c>
      <c r="D109" s="17">
        <v>30038</v>
      </c>
      <c r="E109" s="17">
        <v>2550</v>
      </c>
      <c r="F109" s="17">
        <v>6305</v>
      </c>
      <c r="G109" s="17">
        <v>1020</v>
      </c>
      <c r="H109" s="17">
        <v>0</v>
      </c>
      <c r="I109" s="17">
        <v>0</v>
      </c>
      <c r="J109" s="18">
        <v>39913</v>
      </c>
      <c r="K109" s="19">
        <f t="shared" si="7"/>
        <v>0.75258687645629241</v>
      </c>
      <c r="L109" s="20">
        <f t="shared" si="7"/>
        <v>6.3888958484704231E-2</v>
      </c>
      <c r="M109" s="20">
        <f t="shared" si="7"/>
        <v>0.15796858166512165</v>
      </c>
      <c r="N109" s="20">
        <f t="shared" si="7"/>
        <v>2.5555583393881694E-2</v>
      </c>
      <c r="O109" s="20">
        <f t="shared" si="7"/>
        <v>0</v>
      </c>
      <c r="P109" s="20">
        <f t="shared" si="7"/>
        <v>0</v>
      </c>
    </row>
    <row r="110" spans="1:16" ht="15" customHeight="1" x14ac:dyDescent="0.2">
      <c r="A110" s="21" t="s">
        <v>135</v>
      </c>
      <c r="B110" s="22" t="s">
        <v>207</v>
      </c>
      <c r="C110" s="38" t="s">
        <v>136</v>
      </c>
      <c r="D110" s="24">
        <v>1554743</v>
      </c>
      <c r="E110" s="24">
        <v>23262</v>
      </c>
      <c r="F110" s="24">
        <v>9331</v>
      </c>
      <c r="G110" s="24">
        <v>0</v>
      </c>
      <c r="H110" s="24">
        <v>0</v>
      </c>
      <c r="I110" s="24">
        <v>0</v>
      </c>
      <c r="J110" s="25">
        <v>1587336</v>
      </c>
      <c r="K110" s="26">
        <f t="shared" si="7"/>
        <v>0.97946685515858012</v>
      </c>
      <c r="L110" s="27">
        <f t="shared" si="7"/>
        <v>1.4654742285187258E-2</v>
      </c>
      <c r="M110" s="27">
        <f t="shared" si="7"/>
        <v>5.8784025562325813E-3</v>
      </c>
      <c r="N110" s="27">
        <f t="shared" si="7"/>
        <v>0</v>
      </c>
      <c r="O110" s="27">
        <f t="shared" si="7"/>
        <v>0</v>
      </c>
      <c r="P110" s="27">
        <f t="shared" si="7"/>
        <v>0</v>
      </c>
    </row>
    <row r="111" spans="1:16" ht="15" customHeight="1" x14ac:dyDescent="0.2">
      <c r="A111" s="7" t="s">
        <v>137</v>
      </c>
      <c r="B111" s="8" t="s">
        <v>207</v>
      </c>
      <c r="C111" s="39" t="s">
        <v>138</v>
      </c>
      <c r="D111" s="10">
        <v>360203</v>
      </c>
      <c r="E111" s="10">
        <v>0</v>
      </c>
      <c r="F111" s="10">
        <v>20268</v>
      </c>
      <c r="G111" s="10">
        <v>0</v>
      </c>
      <c r="H111" s="10">
        <v>0</v>
      </c>
      <c r="I111" s="10">
        <v>0</v>
      </c>
      <c r="J111" s="11">
        <v>380471</v>
      </c>
      <c r="K111" s="12">
        <f t="shared" si="7"/>
        <v>0.94672918566723874</v>
      </c>
      <c r="L111" s="13">
        <f t="shared" si="7"/>
        <v>0</v>
      </c>
      <c r="M111" s="13">
        <f t="shared" si="7"/>
        <v>5.3270814332761235E-2</v>
      </c>
      <c r="N111" s="13">
        <f t="shared" si="7"/>
        <v>0</v>
      </c>
      <c r="O111" s="13">
        <f t="shared" si="7"/>
        <v>0</v>
      </c>
      <c r="P111" s="13">
        <f t="shared" si="7"/>
        <v>0</v>
      </c>
    </row>
    <row r="112" spans="1:16" ht="15" customHeight="1" x14ac:dyDescent="0.2">
      <c r="A112" s="14" t="s">
        <v>139</v>
      </c>
      <c r="B112" s="15" t="s">
        <v>207</v>
      </c>
      <c r="C112" s="16" t="s">
        <v>140</v>
      </c>
      <c r="D112" s="17">
        <v>1606998</v>
      </c>
      <c r="E112" s="17">
        <v>6583</v>
      </c>
      <c r="F112" s="17">
        <v>46828</v>
      </c>
      <c r="G112" s="17">
        <v>0</v>
      </c>
      <c r="H112" s="17">
        <v>0</v>
      </c>
      <c r="I112" s="17">
        <v>0</v>
      </c>
      <c r="J112" s="18">
        <v>1660409</v>
      </c>
      <c r="K112" s="19">
        <f t="shared" si="7"/>
        <v>0.96783262437146511</v>
      </c>
      <c r="L112" s="20">
        <f t="shared" si="7"/>
        <v>3.964685809339747E-3</v>
      </c>
      <c r="M112" s="20">
        <f t="shared" si="7"/>
        <v>2.8202689819195149E-2</v>
      </c>
      <c r="N112" s="20">
        <f t="shared" si="7"/>
        <v>0</v>
      </c>
      <c r="O112" s="20">
        <f t="shared" si="7"/>
        <v>0</v>
      </c>
      <c r="P112" s="20">
        <f t="shared" si="7"/>
        <v>0</v>
      </c>
    </row>
    <row r="113" spans="1:16" ht="15" customHeight="1" x14ac:dyDescent="0.2">
      <c r="A113" s="14" t="s">
        <v>141</v>
      </c>
      <c r="B113" s="15" t="s">
        <v>207</v>
      </c>
      <c r="C113" s="40" t="s">
        <v>142</v>
      </c>
      <c r="D113" s="17">
        <v>172079</v>
      </c>
      <c r="E113" s="17">
        <v>0</v>
      </c>
      <c r="F113" s="17">
        <v>9200</v>
      </c>
      <c r="G113" s="17">
        <v>5406</v>
      </c>
      <c r="H113" s="17">
        <v>0</v>
      </c>
      <c r="I113" s="17">
        <v>0</v>
      </c>
      <c r="J113" s="18">
        <v>186685</v>
      </c>
      <c r="K113" s="19">
        <f t="shared" si="7"/>
        <v>0.92176125559096878</v>
      </c>
      <c r="L113" s="20">
        <f t="shared" si="7"/>
        <v>0</v>
      </c>
      <c r="M113" s="20">
        <f t="shared" si="7"/>
        <v>4.9280874199855371E-2</v>
      </c>
      <c r="N113" s="20">
        <f t="shared" si="7"/>
        <v>2.8957870209175885E-2</v>
      </c>
      <c r="O113" s="20">
        <f t="shared" si="7"/>
        <v>0</v>
      </c>
      <c r="P113" s="20">
        <f t="shared" si="7"/>
        <v>0</v>
      </c>
    </row>
    <row r="114" spans="1:16" ht="15" customHeight="1" x14ac:dyDescent="0.2">
      <c r="A114" s="14" t="s">
        <v>143</v>
      </c>
      <c r="B114" s="15" t="s">
        <v>207</v>
      </c>
      <c r="C114" s="16" t="s">
        <v>144</v>
      </c>
      <c r="D114" s="17">
        <v>222546</v>
      </c>
      <c r="E114" s="17">
        <v>0</v>
      </c>
      <c r="F114" s="17">
        <v>0</v>
      </c>
      <c r="G114" s="17">
        <v>5199</v>
      </c>
      <c r="H114" s="17">
        <v>0</v>
      </c>
      <c r="I114" s="17">
        <v>0</v>
      </c>
      <c r="J114" s="18">
        <v>227745</v>
      </c>
      <c r="K114" s="19">
        <f t="shared" si="7"/>
        <v>0.97717183692287424</v>
      </c>
      <c r="L114" s="20">
        <f t="shared" si="7"/>
        <v>0</v>
      </c>
      <c r="M114" s="20">
        <f t="shared" si="7"/>
        <v>0</v>
      </c>
      <c r="N114" s="20">
        <f t="shared" si="7"/>
        <v>2.2828163077125731E-2</v>
      </c>
      <c r="O114" s="20">
        <f t="shared" si="7"/>
        <v>0</v>
      </c>
      <c r="P114" s="20">
        <f t="shared" si="7"/>
        <v>0</v>
      </c>
    </row>
    <row r="115" spans="1:16" ht="15" customHeight="1" x14ac:dyDescent="0.2">
      <c r="A115" s="21" t="s">
        <v>145</v>
      </c>
      <c r="B115" s="22" t="s">
        <v>207</v>
      </c>
      <c r="C115" s="38" t="s">
        <v>146</v>
      </c>
      <c r="D115" s="24">
        <v>7550408</v>
      </c>
      <c r="E115" s="24">
        <v>238463</v>
      </c>
      <c r="F115" s="24">
        <v>1500</v>
      </c>
      <c r="G115" s="24">
        <v>0</v>
      </c>
      <c r="H115" s="24">
        <v>0</v>
      </c>
      <c r="I115" s="24">
        <v>0</v>
      </c>
      <c r="J115" s="25">
        <v>7790371</v>
      </c>
      <c r="K115" s="26">
        <f t="shared" si="7"/>
        <v>0.96919748751375256</v>
      </c>
      <c r="L115" s="27">
        <f t="shared" si="7"/>
        <v>3.0609967099127885E-2</v>
      </c>
      <c r="M115" s="27">
        <f t="shared" si="7"/>
        <v>1.9254538711956079E-4</v>
      </c>
      <c r="N115" s="27">
        <f t="shared" si="7"/>
        <v>0</v>
      </c>
      <c r="O115" s="27">
        <f t="shared" si="7"/>
        <v>0</v>
      </c>
      <c r="P115" s="27">
        <f t="shared" si="7"/>
        <v>0</v>
      </c>
    </row>
    <row r="116" spans="1:16" ht="15" customHeight="1" x14ac:dyDescent="0.2">
      <c r="A116" s="7" t="s">
        <v>147</v>
      </c>
      <c r="B116" s="8" t="s">
        <v>207</v>
      </c>
      <c r="C116" s="9" t="s">
        <v>148</v>
      </c>
      <c r="D116" s="10">
        <v>1062285</v>
      </c>
      <c r="E116" s="10">
        <v>35333</v>
      </c>
      <c r="F116" s="10">
        <v>48280</v>
      </c>
      <c r="G116" s="10">
        <v>500</v>
      </c>
      <c r="H116" s="10">
        <v>0</v>
      </c>
      <c r="I116" s="10">
        <v>0</v>
      </c>
      <c r="J116" s="11">
        <v>1146398</v>
      </c>
      <c r="K116" s="12">
        <f t="shared" si="7"/>
        <v>0.92662844840971459</v>
      </c>
      <c r="L116" s="13">
        <f t="shared" si="7"/>
        <v>3.0820884195541163E-2</v>
      </c>
      <c r="M116" s="13">
        <f t="shared" si="7"/>
        <v>4.2114518692461085E-2</v>
      </c>
      <c r="N116" s="13">
        <f t="shared" si="7"/>
        <v>4.361487022831512E-4</v>
      </c>
      <c r="O116" s="13">
        <f t="shared" si="7"/>
        <v>0</v>
      </c>
      <c r="P116" s="13">
        <f t="shared" si="7"/>
        <v>0</v>
      </c>
    </row>
    <row r="117" spans="1:16" ht="15" customHeight="1" x14ac:dyDescent="0.2">
      <c r="A117" s="14" t="s">
        <v>149</v>
      </c>
      <c r="B117" s="15" t="s">
        <v>207</v>
      </c>
      <c r="C117" s="16" t="s">
        <v>150</v>
      </c>
      <c r="D117" s="17">
        <v>288054</v>
      </c>
      <c r="E117" s="17">
        <v>92721</v>
      </c>
      <c r="F117" s="17">
        <v>43561</v>
      </c>
      <c r="G117" s="17">
        <v>0</v>
      </c>
      <c r="H117" s="17">
        <v>0</v>
      </c>
      <c r="I117" s="17">
        <v>0</v>
      </c>
      <c r="J117" s="18">
        <v>424336</v>
      </c>
      <c r="K117" s="19">
        <f t="shared" si="7"/>
        <v>0.67883469703254029</v>
      </c>
      <c r="L117" s="20">
        <f t="shared" si="7"/>
        <v>0.2185084461370235</v>
      </c>
      <c r="M117" s="20">
        <f t="shared" si="7"/>
        <v>0.10265685683043625</v>
      </c>
      <c r="N117" s="20">
        <f t="shared" si="7"/>
        <v>0</v>
      </c>
      <c r="O117" s="20">
        <f t="shared" si="7"/>
        <v>0</v>
      </c>
      <c r="P117" s="20">
        <f t="shared" si="7"/>
        <v>0</v>
      </c>
    </row>
    <row r="118" spans="1:16" ht="15" customHeight="1" x14ac:dyDescent="0.2">
      <c r="A118" s="14" t="s">
        <v>151</v>
      </c>
      <c r="B118" s="15" t="s">
        <v>207</v>
      </c>
      <c r="C118" s="40" t="s">
        <v>152</v>
      </c>
      <c r="D118" s="17">
        <v>170763</v>
      </c>
      <c r="E118" s="17">
        <v>19418</v>
      </c>
      <c r="F118" s="17">
        <v>7726</v>
      </c>
      <c r="G118" s="17">
        <v>0</v>
      </c>
      <c r="H118" s="17">
        <v>0</v>
      </c>
      <c r="I118" s="17">
        <v>0</v>
      </c>
      <c r="J118" s="18">
        <v>197907</v>
      </c>
      <c r="K118" s="19">
        <f t="shared" si="7"/>
        <v>0.86284466946596128</v>
      </c>
      <c r="L118" s="20">
        <f t="shared" si="7"/>
        <v>9.8116792230694208E-2</v>
      </c>
      <c r="M118" s="20">
        <f t="shared" si="7"/>
        <v>3.90385383033445E-2</v>
      </c>
      <c r="N118" s="20">
        <f t="shared" si="7"/>
        <v>0</v>
      </c>
      <c r="O118" s="20">
        <f t="shared" si="7"/>
        <v>0</v>
      </c>
      <c r="P118" s="20">
        <f t="shared" si="7"/>
        <v>0</v>
      </c>
    </row>
    <row r="119" spans="1:16" ht="15" customHeight="1" x14ac:dyDescent="0.2">
      <c r="A119" s="14" t="s">
        <v>153</v>
      </c>
      <c r="B119" s="15" t="s">
        <v>207</v>
      </c>
      <c r="C119" s="16" t="s">
        <v>154</v>
      </c>
      <c r="D119" s="17">
        <v>82448</v>
      </c>
      <c r="E119" s="17">
        <v>0</v>
      </c>
      <c r="F119" s="17">
        <v>0</v>
      </c>
      <c r="G119" s="17">
        <v>0</v>
      </c>
      <c r="H119" s="17">
        <v>0</v>
      </c>
      <c r="I119" s="17">
        <v>0</v>
      </c>
      <c r="J119" s="18">
        <v>82448</v>
      </c>
      <c r="K119" s="19">
        <f t="shared" si="7"/>
        <v>1</v>
      </c>
      <c r="L119" s="20">
        <f t="shared" si="7"/>
        <v>0</v>
      </c>
      <c r="M119" s="20">
        <f t="shared" si="7"/>
        <v>0</v>
      </c>
      <c r="N119" s="20">
        <f t="shared" si="7"/>
        <v>0</v>
      </c>
      <c r="O119" s="20">
        <f t="shared" si="7"/>
        <v>0</v>
      </c>
      <c r="P119" s="20">
        <f t="shared" si="7"/>
        <v>0</v>
      </c>
    </row>
    <row r="120" spans="1:16" ht="15" customHeight="1" x14ac:dyDescent="0.2">
      <c r="A120" s="21" t="s">
        <v>155</v>
      </c>
      <c r="B120" s="22" t="s">
        <v>207</v>
      </c>
      <c r="C120" s="38" t="s">
        <v>156</v>
      </c>
      <c r="D120" s="24">
        <v>333344</v>
      </c>
      <c r="E120" s="24">
        <v>0</v>
      </c>
      <c r="F120" s="24">
        <v>9484</v>
      </c>
      <c r="G120" s="24">
        <v>0</v>
      </c>
      <c r="H120" s="24">
        <v>0</v>
      </c>
      <c r="I120" s="24">
        <v>0</v>
      </c>
      <c r="J120" s="25">
        <v>342828</v>
      </c>
      <c r="K120" s="26">
        <f t="shared" si="7"/>
        <v>0.97233598189179415</v>
      </c>
      <c r="L120" s="27">
        <f t="shared" si="7"/>
        <v>0</v>
      </c>
      <c r="M120" s="27">
        <f t="shared" si="7"/>
        <v>2.7664018108205863E-2</v>
      </c>
      <c r="N120" s="27">
        <f t="shared" si="7"/>
        <v>0</v>
      </c>
      <c r="O120" s="27">
        <f t="shared" si="7"/>
        <v>0</v>
      </c>
      <c r="P120" s="27">
        <f t="shared" si="7"/>
        <v>0</v>
      </c>
    </row>
    <row r="121" spans="1:16" ht="15" customHeight="1" x14ac:dyDescent="0.2">
      <c r="A121" s="14" t="s">
        <v>157</v>
      </c>
      <c r="B121" s="15" t="s">
        <v>207</v>
      </c>
      <c r="C121" s="16" t="s">
        <v>158</v>
      </c>
      <c r="D121" s="17">
        <v>88027</v>
      </c>
      <c r="E121" s="17">
        <v>0</v>
      </c>
      <c r="F121" s="17">
        <v>0</v>
      </c>
      <c r="G121" s="17">
        <v>0</v>
      </c>
      <c r="H121" s="17">
        <v>0</v>
      </c>
      <c r="I121" s="17">
        <v>0</v>
      </c>
      <c r="J121" s="18">
        <v>88027</v>
      </c>
      <c r="K121" s="19">
        <f t="shared" si="7"/>
        <v>1</v>
      </c>
      <c r="L121" s="20">
        <f t="shared" si="7"/>
        <v>0</v>
      </c>
      <c r="M121" s="20">
        <f t="shared" si="7"/>
        <v>0</v>
      </c>
      <c r="N121" s="20">
        <f t="shared" si="7"/>
        <v>0</v>
      </c>
      <c r="O121" s="20">
        <f t="shared" si="7"/>
        <v>0</v>
      </c>
      <c r="P121" s="20">
        <f t="shared" si="7"/>
        <v>0</v>
      </c>
    </row>
    <row r="122" spans="1:16" ht="15" customHeight="1" thickBot="1" x14ac:dyDescent="0.25">
      <c r="A122" s="28"/>
      <c r="B122" s="29"/>
      <c r="C122" s="30" t="s">
        <v>159</v>
      </c>
      <c r="D122" s="31">
        <f t="shared" ref="D122:J122" si="8">SUM(D81:D121)</f>
        <v>28668891</v>
      </c>
      <c r="E122" s="31">
        <f t="shared" si="8"/>
        <v>754790</v>
      </c>
      <c r="F122" s="31">
        <f t="shared" si="8"/>
        <v>881322</v>
      </c>
      <c r="G122" s="31">
        <f t="shared" si="8"/>
        <v>245249</v>
      </c>
      <c r="H122" s="31">
        <f t="shared" si="8"/>
        <v>1875</v>
      </c>
      <c r="I122" s="31">
        <f t="shared" si="8"/>
        <v>71384</v>
      </c>
      <c r="J122" s="32">
        <f t="shared" si="8"/>
        <v>30623511</v>
      </c>
      <c r="K122" s="33">
        <f t="shared" si="7"/>
        <v>0.93617257015369659</v>
      </c>
      <c r="L122" s="34">
        <f t="shared" si="7"/>
        <v>2.4647402448399858E-2</v>
      </c>
      <c r="M122" s="34">
        <f t="shared" si="7"/>
        <v>2.8779260483881158E-2</v>
      </c>
      <c r="N122" s="34">
        <f t="shared" si="7"/>
        <v>8.0085199897555834E-3</v>
      </c>
      <c r="O122" s="34">
        <f t="shared" si="7"/>
        <v>6.1227466700340146E-5</v>
      </c>
      <c r="P122" s="34">
        <f t="shared" si="7"/>
        <v>2.3310194575664428E-3</v>
      </c>
    </row>
    <row r="123" spans="1:16" ht="8.25" customHeight="1" thickTop="1" x14ac:dyDescent="0.2">
      <c r="A123" s="35"/>
      <c r="B123" s="36"/>
      <c r="C123" s="36"/>
      <c r="D123" s="36"/>
      <c r="E123" s="36"/>
      <c r="F123" s="36"/>
      <c r="G123" s="36"/>
      <c r="H123" s="36"/>
      <c r="I123" s="36"/>
      <c r="J123" s="37"/>
      <c r="K123" s="36"/>
      <c r="L123" s="36"/>
      <c r="M123" s="36"/>
      <c r="N123" s="36"/>
      <c r="O123" s="37"/>
      <c r="P123" s="37"/>
    </row>
    <row r="124" spans="1:16" ht="15" customHeight="1" x14ac:dyDescent="0.2">
      <c r="A124" s="7" t="s">
        <v>160</v>
      </c>
      <c r="B124" s="8" t="s">
        <v>207</v>
      </c>
      <c r="C124" s="9" t="s">
        <v>161</v>
      </c>
      <c r="D124" s="10">
        <v>373178</v>
      </c>
      <c r="E124" s="10">
        <v>14000</v>
      </c>
      <c r="F124" s="10">
        <v>104825</v>
      </c>
      <c r="G124" s="10">
        <v>0</v>
      </c>
      <c r="H124" s="10">
        <v>0</v>
      </c>
      <c r="I124" s="10">
        <v>0</v>
      </c>
      <c r="J124" s="11">
        <v>492003</v>
      </c>
      <c r="K124" s="12">
        <f t="shared" ref="K124:P139" si="9">IFERROR(D124/$J124,0)</f>
        <v>0.75848724499647358</v>
      </c>
      <c r="L124" s="13">
        <f t="shared" si="9"/>
        <v>2.8455111046070857E-2</v>
      </c>
      <c r="M124" s="13">
        <f t="shared" si="9"/>
        <v>0.21305764395745555</v>
      </c>
      <c r="N124" s="13">
        <f t="shared" si="9"/>
        <v>0</v>
      </c>
      <c r="O124" s="13">
        <f t="shared" si="9"/>
        <v>0</v>
      </c>
      <c r="P124" s="13">
        <f t="shared" si="9"/>
        <v>0</v>
      </c>
    </row>
    <row r="125" spans="1:16" ht="15" customHeight="1" x14ac:dyDescent="0.2">
      <c r="A125" s="14" t="s">
        <v>162</v>
      </c>
      <c r="B125" s="15" t="s">
        <v>207</v>
      </c>
      <c r="C125" s="40" t="s">
        <v>163</v>
      </c>
      <c r="D125" s="17">
        <v>477894</v>
      </c>
      <c r="E125" s="17">
        <v>45600</v>
      </c>
      <c r="F125" s="17">
        <v>71729</v>
      </c>
      <c r="G125" s="17">
        <v>15541</v>
      </c>
      <c r="H125" s="17">
        <v>0</v>
      </c>
      <c r="I125" s="17">
        <v>0</v>
      </c>
      <c r="J125" s="18">
        <v>610764</v>
      </c>
      <c r="K125" s="19">
        <f t="shared" si="9"/>
        <v>0.78245279682496016</v>
      </c>
      <c r="L125" s="20">
        <f t="shared" si="9"/>
        <v>7.4660589032752425E-2</v>
      </c>
      <c r="M125" s="20">
        <f t="shared" si="9"/>
        <v>0.11744143400724338</v>
      </c>
      <c r="N125" s="20">
        <f t="shared" si="9"/>
        <v>2.5445180135043977E-2</v>
      </c>
      <c r="O125" s="20">
        <f t="shared" si="9"/>
        <v>0</v>
      </c>
      <c r="P125" s="20">
        <f t="shared" si="9"/>
        <v>0</v>
      </c>
    </row>
    <row r="126" spans="1:16" ht="15" customHeight="1" x14ac:dyDescent="0.2">
      <c r="A126" s="14" t="s">
        <v>164</v>
      </c>
      <c r="B126" s="15" t="s">
        <v>207</v>
      </c>
      <c r="C126" s="16" t="s">
        <v>165</v>
      </c>
      <c r="D126" s="17">
        <v>266480</v>
      </c>
      <c r="E126" s="17">
        <v>51980</v>
      </c>
      <c r="F126" s="17">
        <v>9660</v>
      </c>
      <c r="G126" s="17">
        <v>0</v>
      </c>
      <c r="H126" s="17">
        <v>0</v>
      </c>
      <c r="I126" s="17">
        <v>0</v>
      </c>
      <c r="J126" s="18">
        <v>328120</v>
      </c>
      <c r="K126" s="19">
        <f t="shared" si="9"/>
        <v>0.81214189930513225</v>
      </c>
      <c r="L126" s="20">
        <f t="shared" si="9"/>
        <v>0.15841765207850786</v>
      </c>
      <c r="M126" s="20">
        <f t="shared" si="9"/>
        <v>2.9440448616359867E-2</v>
      </c>
      <c r="N126" s="20">
        <f t="shared" si="9"/>
        <v>0</v>
      </c>
      <c r="O126" s="20">
        <f t="shared" si="9"/>
        <v>0</v>
      </c>
      <c r="P126" s="20">
        <f t="shared" si="9"/>
        <v>0</v>
      </c>
    </row>
    <row r="127" spans="1:16" ht="15" customHeight="1" x14ac:dyDescent="0.2">
      <c r="A127" s="14" t="s">
        <v>166</v>
      </c>
      <c r="B127" s="15" t="s">
        <v>207</v>
      </c>
      <c r="C127" s="16" t="s">
        <v>167</v>
      </c>
      <c r="D127" s="17">
        <v>294826</v>
      </c>
      <c r="E127" s="17">
        <v>88918</v>
      </c>
      <c r="F127" s="17">
        <v>34575</v>
      </c>
      <c r="G127" s="17">
        <v>0</v>
      </c>
      <c r="H127" s="17">
        <v>0</v>
      </c>
      <c r="I127" s="17">
        <v>0</v>
      </c>
      <c r="J127" s="18">
        <v>418319</v>
      </c>
      <c r="K127" s="19">
        <f t="shared" si="9"/>
        <v>0.70478749471097413</v>
      </c>
      <c r="L127" s="20">
        <f t="shared" si="9"/>
        <v>0.21256027098936459</v>
      </c>
      <c r="M127" s="20">
        <f t="shared" si="9"/>
        <v>8.2652234299661259E-2</v>
      </c>
      <c r="N127" s="20">
        <f t="shared" si="9"/>
        <v>0</v>
      </c>
      <c r="O127" s="20">
        <f t="shared" si="9"/>
        <v>0</v>
      </c>
      <c r="P127" s="20">
        <f t="shared" si="9"/>
        <v>0</v>
      </c>
    </row>
    <row r="128" spans="1:16" ht="15" customHeight="1" x14ac:dyDescent="0.2">
      <c r="A128" s="21" t="s">
        <v>168</v>
      </c>
      <c r="B128" s="22" t="s">
        <v>207</v>
      </c>
      <c r="C128" s="38" t="s">
        <v>169</v>
      </c>
      <c r="D128" s="24">
        <v>426039</v>
      </c>
      <c r="E128" s="24">
        <v>0</v>
      </c>
      <c r="F128" s="24">
        <v>50000</v>
      </c>
      <c r="G128" s="24">
        <v>3667</v>
      </c>
      <c r="H128" s="24">
        <v>0</v>
      </c>
      <c r="I128" s="24">
        <v>0</v>
      </c>
      <c r="J128" s="25">
        <v>479706</v>
      </c>
      <c r="K128" s="26">
        <f t="shared" si="9"/>
        <v>0.88812522670135463</v>
      </c>
      <c r="L128" s="27">
        <f t="shared" si="9"/>
        <v>0</v>
      </c>
      <c r="M128" s="27">
        <f t="shared" si="9"/>
        <v>0.10423050785272646</v>
      </c>
      <c r="N128" s="27">
        <f t="shared" si="9"/>
        <v>7.6442654459189588E-3</v>
      </c>
      <c r="O128" s="27">
        <f t="shared" si="9"/>
        <v>0</v>
      </c>
      <c r="P128" s="27">
        <f t="shared" si="9"/>
        <v>0</v>
      </c>
    </row>
    <row r="129" spans="1:16" ht="15" customHeight="1" x14ac:dyDescent="0.2">
      <c r="A129" s="7" t="s">
        <v>170</v>
      </c>
      <c r="B129" s="8" t="s">
        <v>207</v>
      </c>
      <c r="C129" s="9" t="s">
        <v>171</v>
      </c>
      <c r="D129" s="10">
        <v>452574</v>
      </c>
      <c r="E129" s="10">
        <v>0</v>
      </c>
      <c r="F129" s="10">
        <v>0</v>
      </c>
      <c r="G129" s="10">
        <v>34487</v>
      </c>
      <c r="H129" s="10">
        <v>0</v>
      </c>
      <c r="I129" s="10">
        <v>0</v>
      </c>
      <c r="J129" s="11">
        <v>487061</v>
      </c>
      <c r="K129" s="12">
        <f t="shared" si="9"/>
        <v>0.92919367389300311</v>
      </c>
      <c r="L129" s="13">
        <f t="shared" si="9"/>
        <v>0</v>
      </c>
      <c r="M129" s="13">
        <f t="shared" si="9"/>
        <v>0</v>
      </c>
      <c r="N129" s="13">
        <f t="shared" si="9"/>
        <v>7.0806326106996859E-2</v>
      </c>
      <c r="O129" s="13">
        <f t="shared" si="9"/>
        <v>0</v>
      </c>
      <c r="P129" s="13">
        <f t="shared" si="9"/>
        <v>0</v>
      </c>
    </row>
    <row r="130" spans="1:16" ht="15" customHeight="1" x14ac:dyDescent="0.2">
      <c r="A130" s="14" t="s">
        <v>172</v>
      </c>
      <c r="B130" s="15" t="s">
        <v>207</v>
      </c>
      <c r="C130" s="40" t="s">
        <v>173</v>
      </c>
      <c r="D130" s="17">
        <v>364216</v>
      </c>
      <c r="E130" s="17">
        <v>0</v>
      </c>
      <c r="F130" s="17">
        <v>0</v>
      </c>
      <c r="G130" s="17">
        <v>71538</v>
      </c>
      <c r="H130" s="17">
        <v>0</v>
      </c>
      <c r="I130" s="17">
        <v>0</v>
      </c>
      <c r="J130" s="18">
        <v>435754</v>
      </c>
      <c r="K130" s="19">
        <f t="shared" si="9"/>
        <v>0.83582938997691358</v>
      </c>
      <c r="L130" s="20">
        <f t="shared" si="9"/>
        <v>0</v>
      </c>
      <c r="M130" s="20">
        <f t="shared" si="9"/>
        <v>0</v>
      </c>
      <c r="N130" s="20">
        <f t="shared" si="9"/>
        <v>0.16417061002308642</v>
      </c>
      <c r="O130" s="20">
        <f t="shared" si="9"/>
        <v>0</v>
      </c>
      <c r="P130" s="20">
        <f t="shared" si="9"/>
        <v>0</v>
      </c>
    </row>
    <row r="131" spans="1:16" ht="15" customHeight="1" x14ac:dyDescent="0.2">
      <c r="A131" s="14" t="s">
        <v>174</v>
      </c>
      <c r="B131" s="15" t="s">
        <v>207</v>
      </c>
      <c r="C131" s="16" t="s">
        <v>175</v>
      </c>
      <c r="D131" s="17">
        <v>198204</v>
      </c>
      <c r="E131" s="17">
        <v>3488</v>
      </c>
      <c r="F131" s="17">
        <v>17500</v>
      </c>
      <c r="G131" s="17">
        <v>4408</v>
      </c>
      <c r="H131" s="17">
        <v>0</v>
      </c>
      <c r="I131" s="17">
        <v>95221</v>
      </c>
      <c r="J131" s="18">
        <v>318821</v>
      </c>
      <c r="K131" s="19">
        <f t="shared" si="9"/>
        <v>0.62167799486232089</v>
      </c>
      <c r="L131" s="20">
        <f t="shared" si="9"/>
        <v>1.0940308198017069E-2</v>
      </c>
      <c r="M131" s="20">
        <f t="shared" si="9"/>
        <v>5.4889734365051235E-2</v>
      </c>
      <c r="N131" s="20">
        <f t="shared" si="9"/>
        <v>1.3825939947494049E-2</v>
      </c>
      <c r="O131" s="20">
        <f t="shared" si="9"/>
        <v>0</v>
      </c>
      <c r="P131" s="20">
        <f t="shared" si="9"/>
        <v>0.29866602262711678</v>
      </c>
    </row>
    <row r="132" spans="1:16" ht="15" customHeight="1" x14ac:dyDescent="0.2">
      <c r="A132" s="14" t="s">
        <v>176</v>
      </c>
      <c r="B132" s="15" t="s">
        <v>207</v>
      </c>
      <c r="C132" s="16" t="s">
        <v>177</v>
      </c>
      <c r="D132" s="17">
        <v>173340</v>
      </c>
      <c r="E132" s="17">
        <v>4995</v>
      </c>
      <c r="F132" s="17">
        <v>7500</v>
      </c>
      <c r="G132" s="17">
        <v>7767</v>
      </c>
      <c r="H132" s="17">
        <v>0</v>
      </c>
      <c r="I132" s="17">
        <v>0</v>
      </c>
      <c r="J132" s="18">
        <v>193602</v>
      </c>
      <c r="K132" s="19">
        <f t="shared" si="9"/>
        <v>0.89534199026869554</v>
      </c>
      <c r="L132" s="20">
        <f t="shared" si="9"/>
        <v>2.5800353302135308E-2</v>
      </c>
      <c r="M132" s="20">
        <f t="shared" si="9"/>
        <v>3.873926922242539E-2</v>
      </c>
      <c r="N132" s="20">
        <f t="shared" si="9"/>
        <v>4.0118387206743732E-2</v>
      </c>
      <c r="O132" s="20">
        <f t="shared" si="9"/>
        <v>0</v>
      </c>
      <c r="P132" s="20">
        <f t="shared" si="9"/>
        <v>0</v>
      </c>
    </row>
    <row r="133" spans="1:16" ht="15" customHeight="1" x14ac:dyDescent="0.2">
      <c r="A133" s="21" t="s">
        <v>178</v>
      </c>
      <c r="B133" s="22" t="s">
        <v>207</v>
      </c>
      <c r="C133" s="38" t="s">
        <v>179</v>
      </c>
      <c r="D133" s="24">
        <v>230507</v>
      </c>
      <c r="E133" s="24">
        <v>6000</v>
      </c>
      <c r="F133" s="24">
        <v>2807</v>
      </c>
      <c r="G133" s="24">
        <v>8292</v>
      </c>
      <c r="H133" s="24">
        <v>0</v>
      </c>
      <c r="I133" s="24">
        <v>0</v>
      </c>
      <c r="J133" s="25">
        <v>247606</v>
      </c>
      <c r="K133" s="26">
        <f t="shared" si="9"/>
        <v>0.93094270736573426</v>
      </c>
      <c r="L133" s="27">
        <f t="shared" si="9"/>
        <v>2.4232046073196935E-2</v>
      </c>
      <c r="M133" s="27">
        <f t="shared" si="9"/>
        <v>1.1336558887910632E-2</v>
      </c>
      <c r="N133" s="27">
        <f t="shared" si="9"/>
        <v>3.3488687673158164E-2</v>
      </c>
      <c r="O133" s="27">
        <f t="shared" si="9"/>
        <v>0</v>
      </c>
      <c r="P133" s="27">
        <f t="shared" si="9"/>
        <v>0</v>
      </c>
    </row>
    <row r="134" spans="1:16" ht="15" customHeight="1" x14ac:dyDescent="0.2">
      <c r="A134" s="7" t="s">
        <v>180</v>
      </c>
      <c r="B134" s="8" t="s">
        <v>207</v>
      </c>
      <c r="C134" s="9" t="s">
        <v>181</v>
      </c>
      <c r="D134" s="10">
        <v>610085</v>
      </c>
      <c r="E134" s="10">
        <v>18234</v>
      </c>
      <c r="F134" s="10">
        <v>14675</v>
      </c>
      <c r="G134" s="10">
        <v>22176</v>
      </c>
      <c r="H134" s="10">
        <v>0</v>
      </c>
      <c r="I134" s="10">
        <v>0</v>
      </c>
      <c r="J134" s="11">
        <v>665170</v>
      </c>
      <c r="K134" s="12">
        <f t="shared" si="9"/>
        <v>0.91718658388081242</v>
      </c>
      <c r="L134" s="13">
        <f t="shared" si="9"/>
        <v>2.7412541154892733E-2</v>
      </c>
      <c r="M134" s="13">
        <f t="shared" si="9"/>
        <v>2.2062029255678999E-2</v>
      </c>
      <c r="N134" s="13">
        <f t="shared" si="9"/>
        <v>3.3338845708615845E-2</v>
      </c>
      <c r="O134" s="13">
        <f t="shared" si="9"/>
        <v>0</v>
      </c>
      <c r="P134" s="13">
        <f t="shared" si="9"/>
        <v>0</v>
      </c>
    </row>
    <row r="135" spans="1:16" ht="15" customHeight="1" x14ac:dyDescent="0.2">
      <c r="A135" s="14" t="s">
        <v>182</v>
      </c>
      <c r="B135" s="15" t="s">
        <v>207</v>
      </c>
      <c r="C135" s="40" t="s">
        <v>183</v>
      </c>
      <c r="D135" s="17">
        <v>177301</v>
      </c>
      <c r="E135" s="17">
        <v>5460</v>
      </c>
      <c r="F135" s="17">
        <v>6423</v>
      </c>
      <c r="G135" s="17">
        <v>2492</v>
      </c>
      <c r="H135" s="17">
        <v>0</v>
      </c>
      <c r="I135" s="17">
        <v>0</v>
      </c>
      <c r="J135" s="18">
        <v>191676</v>
      </c>
      <c r="K135" s="19">
        <f t="shared" si="9"/>
        <v>0.9250036519960767</v>
      </c>
      <c r="L135" s="20">
        <f t="shared" si="9"/>
        <v>2.8485569398359733E-2</v>
      </c>
      <c r="M135" s="20">
        <f t="shared" si="9"/>
        <v>3.3509672572466037E-2</v>
      </c>
      <c r="N135" s="20">
        <f t="shared" si="9"/>
        <v>1.3001106033097518E-2</v>
      </c>
      <c r="O135" s="20">
        <f t="shared" si="9"/>
        <v>0</v>
      </c>
      <c r="P135" s="20">
        <f t="shared" si="9"/>
        <v>0</v>
      </c>
    </row>
    <row r="136" spans="1:16" ht="15" customHeight="1" x14ac:dyDescent="0.2">
      <c r="A136" s="14" t="s">
        <v>184</v>
      </c>
      <c r="B136" s="15" t="s">
        <v>207</v>
      </c>
      <c r="C136" s="16" t="s">
        <v>185</v>
      </c>
      <c r="D136" s="17">
        <v>208720</v>
      </c>
      <c r="E136" s="17">
        <v>50746</v>
      </c>
      <c r="F136" s="17">
        <v>1500</v>
      </c>
      <c r="G136" s="17">
        <v>0</v>
      </c>
      <c r="H136" s="17">
        <v>0</v>
      </c>
      <c r="I136" s="17">
        <v>0</v>
      </c>
      <c r="J136" s="18">
        <v>260966</v>
      </c>
      <c r="K136" s="19">
        <f t="shared" si="9"/>
        <v>0.79979767479288488</v>
      </c>
      <c r="L136" s="20">
        <f t="shared" si="9"/>
        <v>0.19445445000498149</v>
      </c>
      <c r="M136" s="20">
        <f t="shared" si="9"/>
        <v>5.7478752021336114E-3</v>
      </c>
      <c r="N136" s="20">
        <f t="shared" si="9"/>
        <v>0</v>
      </c>
      <c r="O136" s="20">
        <f t="shared" si="9"/>
        <v>0</v>
      </c>
      <c r="P136" s="20">
        <f t="shared" si="9"/>
        <v>0</v>
      </c>
    </row>
    <row r="137" spans="1:16" ht="15" customHeight="1" x14ac:dyDescent="0.2">
      <c r="A137" s="14" t="s">
        <v>186</v>
      </c>
      <c r="B137" s="15" t="s">
        <v>207</v>
      </c>
      <c r="C137" s="16" t="s">
        <v>187</v>
      </c>
      <c r="D137" s="17">
        <v>256687</v>
      </c>
      <c r="E137" s="17">
        <v>0</v>
      </c>
      <c r="F137" s="17">
        <v>38187</v>
      </c>
      <c r="G137" s="17">
        <v>0</v>
      </c>
      <c r="H137" s="17">
        <v>0</v>
      </c>
      <c r="I137" s="17">
        <v>0</v>
      </c>
      <c r="J137" s="18">
        <v>294874</v>
      </c>
      <c r="K137" s="19">
        <f t="shared" si="9"/>
        <v>0.87049722932506768</v>
      </c>
      <c r="L137" s="20">
        <f t="shared" si="9"/>
        <v>0</v>
      </c>
      <c r="M137" s="20">
        <f t="shared" si="9"/>
        <v>0.12950277067493235</v>
      </c>
      <c r="N137" s="20">
        <f t="shared" si="9"/>
        <v>0</v>
      </c>
      <c r="O137" s="20">
        <f t="shared" si="9"/>
        <v>0</v>
      </c>
      <c r="P137" s="20">
        <f t="shared" si="9"/>
        <v>0</v>
      </c>
    </row>
    <row r="138" spans="1:16" ht="15" customHeight="1" x14ac:dyDescent="0.2">
      <c r="A138" s="21" t="s">
        <v>188</v>
      </c>
      <c r="B138" s="22" t="s">
        <v>207</v>
      </c>
      <c r="C138" s="38" t="s">
        <v>189</v>
      </c>
      <c r="D138" s="24">
        <v>233601</v>
      </c>
      <c r="E138" s="24">
        <v>1944</v>
      </c>
      <c r="F138" s="24">
        <v>13450</v>
      </c>
      <c r="G138" s="24">
        <v>0</v>
      </c>
      <c r="H138" s="24">
        <v>0</v>
      </c>
      <c r="I138" s="24">
        <v>0</v>
      </c>
      <c r="J138" s="25">
        <v>248995</v>
      </c>
      <c r="K138" s="26">
        <f t="shared" si="9"/>
        <v>0.93817546537079055</v>
      </c>
      <c r="L138" s="27">
        <f t="shared" si="9"/>
        <v>7.8073856904757122E-3</v>
      </c>
      <c r="M138" s="27">
        <f t="shared" si="9"/>
        <v>5.401714893873371E-2</v>
      </c>
      <c r="N138" s="27">
        <f t="shared" si="9"/>
        <v>0</v>
      </c>
      <c r="O138" s="27">
        <f t="shared" si="9"/>
        <v>0</v>
      </c>
      <c r="P138" s="27">
        <f t="shared" si="9"/>
        <v>0</v>
      </c>
    </row>
    <row r="139" spans="1:16" ht="15" customHeight="1" x14ac:dyDescent="0.2">
      <c r="A139" s="7" t="s">
        <v>190</v>
      </c>
      <c r="B139" s="8" t="s">
        <v>207</v>
      </c>
      <c r="C139" s="9" t="s">
        <v>191</v>
      </c>
      <c r="D139" s="10">
        <v>382342</v>
      </c>
      <c r="E139" s="10">
        <v>4625</v>
      </c>
      <c r="F139" s="10">
        <v>18910</v>
      </c>
      <c r="G139" s="10">
        <v>0</v>
      </c>
      <c r="H139" s="10">
        <v>0</v>
      </c>
      <c r="I139" s="10">
        <v>0</v>
      </c>
      <c r="J139" s="11">
        <v>405877</v>
      </c>
      <c r="K139" s="12">
        <f t="shared" si="9"/>
        <v>0.94201445265437556</v>
      </c>
      <c r="L139" s="13">
        <f t="shared" si="9"/>
        <v>1.1395077819142252E-2</v>
      </c>
      <c r="M139" s="13">
        <f t="shared" si="9"/>
        <v>4.6590469526482159E-2</v>
      </c>
      <c r="N139" s="13">
        <f t="shared" si="9"/>
        <v>0</v>
      </c>
      <c r="O139" s="13">
        <f t="shared" si="9"/>
        <v>0</v>
      </c>
      <c r="P139" s="13">
        <f t="shared" si="9"/>
        <v>0</v>
      </c>
    </row>
    <row r="140" spans="1:16" ht="15" customHeight="1" x14ac:dyDescent="0.2">
      <c r="A140" s="14" t="s">
        <v>192</v>
      </c>
      <c r="B140" s="15" t="s">
        <v>207</v>
      </c>
      <c r="C140" s="40" t="s">
        <v>193</v>
      </c>
      <c r="D140" s="17">
        <v>837347</v>
      </c>
      <c r="E140" s="17">
        <v>0</v>
      </c>
      <c r="F140" s="17">
        <v>23700</v>
      </c>
      <c r="G140" s="17">
        <v>4527</v>
      </c>
      <c r="H140" s="17">
        <v>0</v>
      </c>
      <c r="I140" s="17">
        <v>0</v>
      </c>
      <c r="J140" s="18">
        <v>865574</v>
      </c>
      <c r="K140" s="19">
        <f t="shared" ref="K140:P149" si="10">IFERROR(D140/$J140,0)</f>
        <v>0.96738927001042085</v>
      </c>
      <c r="L140" s="20">
        <f t="shared" si="10"/>
        <v>0</v>
      </c>
      <c r="M140" s="20">
        <f t="shared" si="10"/>
        <v>2.7380674558154475E-2</v>
      </c>
      <c r="N140" s="20">
        <f t="shared" si="10"/>
        <v>5.2300554314246963E-3</v>
      </c>
      <c r="O140" s="20">
        <f t="shared" si="10"/>
        <v>0</v>
      </c>
      <c r="P140" s="20">
        <f t="shared" si="10"/>
        <v>0</v>
      </c>
    </row>
    <row r="141" spans="1:16" ht="15" customHeight="1" x14ac:dyDescent="0.2">
      <c r="A141" s="14" t="s">
        <v>194</v>
      </c>
      <c r="B141" s="15" t="s">
        <v>207</v>
      </c>
      <c r="C141" s="16" t="s">
        <v>195</v>
      </c>
      <c r="D141" s="17">
        <v>208870</v>
      </c>
      <c r="E141" s="17">
        <v>936</v>
      </c>
      <c r="F141" s="17">
        <v>0</v>
      </c>
      <c r="G141" s="17">
        <v>1803</v>
      </c>
      <c r="H141" s="17">
        <v>0</v>
      </c>
      <c r="I141" s="17">
        <v>0</v>
      </c>
      <c r="J141" s="18">
        <v>211609</v>
      </c>
      <c r="K141" s="19">
        <f t="shared" si="10"/>
        <v>0.98705631613022127</v>
      </c>
      <c r="L141" s="20">
        <f t="shared" si="10"/>
        <v>4.4232523191357646E-3</v>
      </c>
      <c r="M141" s="20">
        <f t="shared" si="10"/>
        <v>0</v>
      </c>
      <c r="N141" s="20">
        <f t="shared" si="10"/>
        <v>8.5204315506429307E-3</v>
      </c>
      <c r="O141" s="20">
        <f t="shared" si="10"/>
        <v>0</v>
      </c>
      <c r="P141" s="20">
        <f t="shared" si="10"/>
        <v>0</v>
      </c>
    </row>
    <row r="142" spans="1:16" ht="15" customHeight="1" x14ac:dyDescent="0.2">
      <c r="A142" s="14" t="s">
        <v>196</v>
      </c>
      <c r="B142" s="15" t="s">
        <v>207</v>
      </c>
      <c r="C142" s="16" t="s">
        <v>197</v>
      </c>
      <c r="D142" s="17">
        <v>62736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8">
        <v>62736</v>
      </c>
      <c r="K142" s="19">
        <f t="shared" si="10"/>
        <v>1</v>
      </c>
      <c r="L142" s="20">
        <f t="shared" si="10"/>
        <v>0</v>
      </c>
      <c r="M142" s="20">
        <f t="shared" si="10"/>
        <v>0</v>
      </c>
      <c r="N142" s="20">
        <f t="shared" si="10"/>
        <v>0</v>
      </c>
      <c r="O142" s="20">
        <f t="shared" si="10"/>
        <v>0</v>
      </c>
      <c r="P142" s="20">
        <f t="shared" si="10"/>
        <v>0</v>
      </c>
    </row>
    <row r="143" spans="1:16" ht="15" customHeight="1" x14ac:dyDescent="0.2">
      <c r="A143" s="21" t="s">
        <v>198</v>
      </c>
      <c r="B143" s="22" t="s">
        <v>207</v>
      </c>
      <c r="C143" s="38" t="s">
        <v>199</v>
      </c>
      <c r="D143" s="24">
        <v>195041</v>
      </c>
      <c r="E143" s="24">
        <v>0</v>
      </c>
      <c r="F143" s="24">
        <v>0</v>
      </c>
      <c r="G143" s="24">
        <v>61631</v>
      </c>
      <c r="H143" s="24">
        <v>0</v>
      </c>
      <c r="I143" s="24">
        <v>0</v>
      </c>
      <c r="J143" s="25">
        <v>256672</v>
      </c>
      <c r="K143" s="26">
        <f t="shared" si="10"/>
        <v>0.7598842101982296</v>
      </c>
      <c r="L143" s="27">
        <f t="shared" si="10"/>
        <v>0</v>
      </c>
      <c r="M143" s="27">
        <f t="shared" si="10"/>
        <v>0</v>
      </c>
      <c r="N143" s="27">
        <f t="shared" si="10"/>
        <v>0.24011578980177034</v>
      </c>
      <c r="O143" s="27">
        <f t="shared" si="10"/>
        <v>0</v>
      </c>
      <c r="P143" s="27">
        <f t="shared" si="10"/>
        <v>0</v>
      </c>
    </row>
    <row r="144" spans="1:16" ht="15" customHeight="1" x14ac:dyDescent="0.2">
      <c r="A144" s="14" t="s">
        <v>200</v>
      </c>
      <c r="B144" s="15" t="s">
        <v>207</v>
      </c>
      <c r="C144" s="16" t="s">
        <v>201</v>
      </c>
      <c r="D144" s="17">
        <v>306688</v>
      </c>
      <c r="E144" s="17">
        <v>31330</v>
      </c>
      <c r="F144" s="17">
        <v>0</v>
      </c>
      <c r="G144" s="17">
        <v>66451</v>
      </c>
      <c r="H144" s="17">
        <v>0</v>
      </c>
      <c r="I144" s="17">
        <v>0</v>
      </c>
      <c r="J144" s="18">
        <v>404469</v>
      </c>
      <c r="K144" s="19">
        <f t="shared" si="10"/>
        <v>0.75824846898031739</v>
      </c>
      <c r="L144" s="20">
        <f t="shared" si="10"/>
        <v>7.745958281104362E-2</v>
      </c>
      <c r="M144" s="20">
        <f t="shared" si="10"/>
        <v>0</v>
      </c>
      <c r="N144" s="20">
        <f t="shared" si="10"/>
        <v>0.16429194820863899</v>
      </c>
      <c r="O144" s="20">
        <f t="shared" si="10"/>
        <v>0</v>
      </c>
      <c r="P144" s="20">
        <f t="shared" si="10"/>
        <v>0</v>
      </c>
    </row>
    <row r="145" spans="1:16" ht="15" customHeight="1" x14ac:dyDescent="0.2">
      <c r="A145" s="21" t="s">
        <v>202</v>
      </c>
      <c r="B145" s="22" t="s">
        <v>207</v>
      </c>
      <c r="C145" s="38" t="s">
        <v>203</v>
      </c>
      <c r="D145" s="24">
        <v>122137</v>
      </c>
      <c r="E145" s="24">
        <v>1102</v>
      </c>
      <c r="F145" s="24">
        <v>0</v>
      </c>
      <c r="G145" s="24">
        <v>463</v>
      </c>
      <c r="H145" s="24">
        <v>0</v>
      </c>
      <c r="I145" s="24">
        <v>0</v>
      </c>
      <c r="J145" s="25">
        <v>123702</v>
      </c>
      <c r="K145" s="26">
        <f t="shared" si="10"/>
        <v>0.98734862815475899</v>
      </c>
      <c r="L145" s="27">
        <f t="shared" si="10"/>
        <v>8.9085059255307117E-3</v>
      </c>
      <c r="M145" s="27">
        <f t="shared" si="10"/>
        <v>0</v>
      </c>
      <c r="N145" s="27">
        <f t="shared" si="10"/>
        <v>3.7428659197102717E-3</v>
      </c>
      <c r="O145" s="27">
        <f t="shared" si="10"/>
        <v>0</v>
      </c>
      <c r="P145" s="27">
        <f t="shared" si="10"/>
        <v>0</v>
      </c>
    </row>
    <row r="146" spans="1:16" ht="15" customHeight="1" thickBot="1" x14ac:dyDescent="0.25">
      <c r="A146" s="28"/>
      <c r="B146" s="29"/>
      <c r="C146" s="30" t="s">
        <v>204</v>
      </c>
      <c r="D146" s="31">
        <f>SUM(D124:D145)</f>
        <v>6858813</v>
      </c>
      <c r="E146" s="31">
        <f t="shared" ref="E146:I146" si="11">SUM(E124:E145)</f>
        <v>329358</v>
      </c>
      <c r="F146" s="31">
        <f t="shared" si="11"/>
        <v>415441</v>
      </c>
      <c r="G146" s="31">
        <f t="shared" si="11"/>
        <v>305243</v>
      </c>
      <c r="H146" s="31">
        <f t="shared" si="11"/>
        <v>0</v>
      </c>
      <c r="I146" s="31">
        <f t="shared" si="11"/>
        <v>95221</v>
      </c>
      <c r="J146" s="32">
        <f>SUM(J124:J145)</f>
        <v>8004076</v>
      </c>
      <c r="K146" s="33">
        <f t="shared" si="10"/>
        <v>0.85691502679384857</v>
      </c>
      <c r="L146" s="34">
        <f t="shared" si="10"/>
        <v>4.1148784694198304E-2</v>
      </c>
      <c r="M146" s="34">
        <f t="shared" si="10"/>
        <v>5.1903680075001783E-2</v>
      </c>
      <c r="N146" s="34">
        <f t="shared" si="10"/>
        <v>3.8135944736156925E-2</v>
      </c>
      <c r="O146" s="34">
        <f t="shared" si="10"/>
        <v>0</v>
      </c>
      <c r="P146" s="34">
        <f t="shared" si="10"/>
        <v>1.1896563700794446E-2</v>
      </c>
    </row>
    <row r="147" spans="1:16" ht="8.25" customHeight="1" thickTop="1" x14ac:dyDescent="0.2">
      <c r="A147" s="35"/>
      <c r="B147" s="36"/>
      <c r="C147" s="36"/>
      <c r="D147" s="36"/>
      <c r="E147" s="36"/>
      <c r="F147" s="36"/>
      <c r="G147" s="36"/>
      <c r="H147" s="36"/>
      <c r="I147" s="36"/>
      <c r="J147" s="37"/>
      <c r="K147" s="36"/>
      <c r="L147" s="36"/>
      <c r="M147" s="36"/>
      <c r="N147" s="36"/>
      <c r="O147" s="37"/>
      <c r="P147" s="37"/>
    </row>
    <row r="148" spans="1:16" ht="15" customHeight="1" thickBot="1" x14ac:dyDescent="0.25">
      <c r="A148" s="28"/>
      <c r="B148" s="29"/>
      <c r="C148" s="30" t="s">
        <v>205</v>
      </c>
      <c r="D148" s="31">
        <f t="shared" ref="D148:J148" si="12">SUM(D74,D79,D122,D146)</f>
        <v>275180879</v>
      </c>
      <c r="E148" s="31">
        <f t="shared" si="12"/>
        <v>17787034</v>
      </c>
      <c r="F148" s="31">
        <f t="shared" si="12"/>
        <v>21959145</v>
      </c>
      <c r="G148" s="31">
        <f t="shared" si="12"/>
        <v>20278244</v>
      </c>
      <c r="H148" s="31">
        <f t="shared" si="12"/>
        <v>11288435</v>
      </c>
      <c r="I148" s="31">
        <f t="shared" si="12"/>
        <v>40734842</v>
      </c>
      <c r="J148" s="32">
        <f t="shared" si="12"/>
        <v>387228579</v>
      </c>
      <c r="K148" s="33">
        <f>IFERROR(D148/$J148,0)</f>
        <v>0.71064196684718361</v>
      </c>
      <c r="L148" s="34">
        <f>IFERROR(E148/$J148,0)</f>
        <v>4.5934197434327285E-2</v>
      </c>
      <c r="M148" s="34">
        <f t="shared" ref="M148:P148" si="13">IFERROR(F148/$J148,0)</f>
        <v>5.670848225280397E-2</v>
      </c>
      <c r="N148" s="34">
        <f t="shared" si="13"/>
        <v>5.2367632710291254E-2</v>
      </c>
      <c r="O148" s="34">
        <f t="shared" si="13"/>
        <v>2.9151864330757466E-2</v>
      </c>
      <c r="P148" s="34">
        <f t="shared" si="13"/>
        <v>0.10519585642463647</v>
      </c>
    </row>
    <row r="149" spans="1:16" s="41" customFormat="1" ht="15" customHeight="1" thickTop="1" x14ac:dyDescent="0.2">
      <c r="A149" s="41" t="s">
        <v>206</v>
      </c>
    </row>
    <row r="152" spans="1:16" x14ac:dyDescent="0.2">
      <c r="C152" s="42"/>
    </row>
  </sheetData>
  <mergeCells count="3">
    <mergeCell ref="D1:J1"/>
    <mergeCell ref="K1:P1"/>
    <mergeCell ref="A3:C3"/>
  </mergeCells>
  <printOptions horizontalCentered="1"/>
  <pageMargins left="0.35" right="0.35" top="0.75" bottom="0.75" header="0.43" footer="0.5"/>
  <pageSetup paperSize="5" scale="70" fitToWidth="14" fitToHeight="2" orientation="portrait" r:id="rId1"/>
  <headerFooter alignWithMargins="0"/>
  <rowBreaks count="1" manualBreakCount="1">
    <brk id="75" max="15" man="1"/>
  </rowBreaks>
  <colBreaks count="1" manualBreakCount="1">
    <brk id="10" max="20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Bourgeois</dc:creator>
  <cp:lastModifiedBy>Denise Bourgeois</cp:lastModifiedBy>
  <dcterms:created xsi:type="dcterms:W3CDTF">2019-07-03T18:52:17Z</dcterms:created>
  <dcterms:modified xsi:type="dcterms:W3CDTF">2019-07-03T18:54:46Z</dcterms:modified>
</cp:coreProperties>
</file>