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Fund\Web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Sheet1!$A$1:$P$130</definedName>
    <definedName name="_xlnm.Print_Titles" localSheetId="0">Sheet1!$A:$C,Sheet1!$1:$2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6" i="1" l="1"/>
  <c r="O126" i="1"/>
  <c r="M126" i="1"/>
  <c r="L126" i="1"/>
  <c r="M125" i="1"/>
  <c r="M123" i="1"/>
  <c r="M122" i="1"/>
  <c r="M119" i="1"/>
  <c r="K118" i="1"/>
  <c r="P118" i="1"/>
  <c r="N118" i="1"/>
  <c r="M118" i="1"/>
  <c r="L118" i="1"/>
  <c r="M117" i="1"/>
  <c r="P117" i="1"/>
  <c r="L117" i="1"/>
  <c r="M116" i="1"/>
  <c r="M115" i="1"/>
  <c r="K115" i="1"/>
  <c r="K114" i="1"/>
  <c r="P114" i="1"/>
  <c r="N114" i="1"/>
  <c r="M114" i="1"/>
  <c r="L114" i="1"/>
  <c r="P113" i="1"/>
  <c r="N113" i="1"/>
  <c r="M113" i="1"/>
  <c r="L113" i="1"/>
  <c r="M112" i="1"/>
  <c r="N111" i="1"/>
  <c r="M111" i="1"/>
  <c r="L110" i="1"/>
  <c r="M110" i="1"/>
  <c r="M109" i="1"/>
  <c r="M108" i="1"/>
  <c r="P108" i="1"/>
  <c r="N108" i="1"/>
  <c r="L108" i="1"/>
  <c r="P107" i="1"/>
  <c r="M107" i="1"/>
  <c r="L107" i="1"/>
  <c r="L106" i="1"/>
  <c r="P106" i="1"/>
  <c r="M106" i="1"/>
  <c r="M105" i="1"/>
  <c r="M104" i="1"/>
  <c r="M103" i="1"/>
  <c r="P103" i="1"/>
  <c r="O103" i="1"/>
  <c r="L103" i="1"/>
  <c r="K103" i="1"/>
  <c r="O102" i="1"/>
  <c r="M102" i="1"/>
  <c r="L102" i="1"/>
  <c r="N101" i="1"/>
  <c r="M101" i="1"/>
  <c r="K100" i="1"/>
  <c r="M100" i="1"/>
  <c r="O99" i="1"/>
  <c r="M99" i="1"/>
  <c r="M98" i="1"/>
  <c r="N97" i="1"/>
  <c r="M97" i="1"/>
  <c r="O96" i="1"/>
  <c r="M96" i="1"/>
  <c r="O95" i="1"/>
  <c r="P95" i="1"/>
  <c r="N95" i="1"/>
  <c r="M95" i="1"/>
  <c r="L95" i="1"/>
  <c r="M94" i="1"/>
  <c r="M93" i="1"/>
  <c r="O92" i="1"/>
  <c r="N92" i="1"/>
  <c r="M92" i="1"/>
  <c r="K92" i="1"/>
  <c r="M91" i="1"/>
  <c r="K91" i="1"/>
  <c r="P90" i="1"/>
  <c r="O90" i="1"/>
  <c r="M90" i="1"/>
  <c r="L90" i="1"/>
  <c r="M89" i="1"/>
  <c r="M88" i="1"/>
  <c r="M87" i="1"/>
  <c r="L87" i="1"/>
  <c r="M86" i="1"/>
  <c r="N85" i="1"/>
  <c r="M85" i="1"/>
  <c r="M84" i="1"/>
  <c r="K84" i="1"/>
  <c r="K83" i="1"/>
  <c r="O83" i="1"/>
  <c r="P83" i="1"/>
  <c r="N83" i="1"/>
  <c r="M83" i="1"/>
  <c r="L83" i="1"/>
  <c r="M82" i="1"/>
  <c r="N81" i="1"/>
  <c r="M81" i="1"/>
  <c r="E120" i="1"/>
  <c r="N80" i="1"/>
  <c r="O77" i="1"/>
  <c r="M77" i="1"/>
  <c r="N76" i="1"/>
  <c r="M76" i="1"/>
  <c r="P72" i="1"/>
  <c r="O72" i="1"/>
  <c r="N72" i="1"/>
  <c r="M72" i="1"/>
  <c r="L72" i="1"/>
  <c r="K72" i="1"/>
  <c r="M71" i="1"/>
  <c r="O70" i="1"/>
  <c r="M70" i="1"/>
  <c r="L70" i="1"/>
  <c r="N69" i="1"/>
  <c r="M69" i="1"/>
  <c r="O68" i="1"/>
  <c r="M68" i="1"/>
  <c r="L68" i="1"/>
  <c r="M67" i="1"/>
  <c r="P66" i="1"/>
  <c r="M66" i="1"/>
  <c r="L66" i="1"/>
  <c r="N65" i="1"/>
  <c r="M65" i="1"/>
  <c r="N64" i="1"/>
  <c r="M64" i="1"/>
  <c r="N63" i="1"/>
  <c r="M63" i="1"/>
  <c r="N62" i="1"/>
  <c r="M62" i="1"/>
  <c r="P61" i="1"/>
  <c r="M61" i="1"/>
  <c r="P60" i="1"/>
  <c r="N60" i="1"/>
  <c r="M60" i="1"/>
  <c r="L60" i="1"/>
  <c r="O59" i="1"/>
  <c r="M59" i="1"/>
  <c r="L59" i="1"/>
  <c r="M58" i="1"/>
  <c r="M57" i="1"/>
  <c r="M56" i="1"/>
  <c r="L56" i="1"/>
  <c r="M55" i="1"/>
  <c r="P54" i="1"/>
  <c r="M54" i="1"/>
  <c r="L54" i="1"/>
  <c r="N53" i="1"/>
  <c r="M53" i="1"/>
  <c r="L53" i="1"/>
  <c r="K53" i="1"/>
  <c r="N52" i="1"/>
  <c r="M52" i="1"/>
  <c r="L52" i="1"/>
  <c r="P51" i="1"/>
  <c r="M51" i="1"/>
  <c r="L51" i="1"/>
  <c r="K51" i="1"/>
  <c r="M50" i="1"/>
  <c r="M49" i="1"/>
  <c r="M48" i="1"/>
  <c r="N47" i="1"/>
  <c r="M47" i="1"/>
  <c r="N46" i="1"/>
  <c r="M46" i="1"/>
  <c r="N45" i="1"/>
  <c r="M45" i="1"/>
  <c r="L45" i="1"/>
  <c r="M44" i="1"/>
  <c r="P44" i="1"/>
  <c r="O44" i="1"/>
  <c r="N44" i="1"/>
  <c r="L44" i="1"/>
  <c r="M43" i="1"/>
  <c r="P42" i="1"/>
  <c r="O42" i="1"/>
  <c r="M42" i="1"/>
  <c r="M41" i="1"/>
  <c r="M40" i="1"/>
  <c r="M39" i="1"/>
  <c r="M38" i="1"/>
  <c r="L38" i="1"/>
  <c r="M37" i="1"/>
  <c r="P36" i="1"/>
  <c r="N36" i="1"/>
  <c r="M36" i="1"/>
  <c r="L36" i="1"/>
  <c r="N35" i="1"/>
  <c r="M35" i="1"/>
  <c r="L35" i="1"/>
  <c r="M34" i="1"/>
  <c r="P34" i="1"/>
  <c r="O34" i="1"/>
  <c r="N34" i="1"/>
  <c r="L34" i="1"/>
  <c r="M33" i="1"/>
  <c r="M32" i="1"/>
  <c r="M31" i="1"/>
  <c r="P30" i="1"/>
  <c r="N30" i="1"/>
  <c r="M30" i="1"/>
  <c r="L30" i="1"/>
  <c r="M29" i="1"/>
  <c r="K29" i="1"/>
  <c r="P28" i="1"/>
  <c r="N28" i="1"/>
  <c r="M28" i="1"/>
  <c r="L28" i="1"/>
  <c r="N27" i="1"/>
  <c r="M27" i="1"/>
  <c r="M26" i="1"/>
  <c r="O25" i="1"/>
  <c r="M25" i="1"/>
  <c r="L25" i="1"/>
  <c r="O24" i="1"/>
  <c r="M24" i="1"/>
  <c r="L24" i="1"/>
  <c r="M23" i="1"/>
  <c r="O22" i="1"/>
  <c r="P22" i="1"/>
  <c r="M22" i="1"/>
  <c r="L22" i="1"/>
  <c r="M21" i="1"/>
  <c r="M20" i="1"/>
  <c r="M19" i="1"/>
  <c r="N19" i="1"/>
  <c r="P18" i="1"/>
  <c r="O18" i="1"/>
  <c r="M18" i="1"/>
  <c r="L18" i="1"/>
  <c r="K18" i="1"/>
  <c r="M17" i="1"/>
  <c r="O16" i="1"/>
  <c r="M16" i="1"/>
  <c r="K16" i="1"/>
  <c r="P15" i="1"/>
  <c r="O15" i="1"/>
  <c r="M15" i="1"/>
  <c r="L15" i="1"/>
  <c r="M14" i="1"/>
  <c r="K14" i="1"/>
  <c r="M13" i="1"/>
  <c r="M12" i="1"/>
  <c r="M11" i="1"/>
  <c r="N11" i="1"/>
  <c r="P10" i="1"/>
  <c r="O10" i="1"/>
  <c r="M10" i="1"/>
  <c r="L10" i="1"/>
  <c r="K10" i="1"/>
  <c r="M9" i="1"/>
  <c r="O8" i="1"/>
  <c r="M8" i="1"/>
  <c r="K8" i="1"/>
  <c r="P7" i="1"/>
  <c r="O7" i="1"/>
  <c r="N7" i="1"/>
  <c r="M7" i="1"/>
  <c r="L7" i="1"/>
  <c r="M6" i="1"/>
  <c r="K6" i="1"/>
  <c r="M5" i="1"/>
  <c r="M4" i="1"/>
  <c r="M3" i="1"/>
  <c r="N3" i="1"/>
  <c r="N5" i="1" l="1"/>
  <c r="N13" i="1"/>
  <c r="N21" i="1"/>
  <c r="P24" i="1"/>
  <c r="P25" i="1"/>
  <c r="P38" i="1"/>
  <c r="P56" i="1"/>
  <c r="P59" i="1"/>
  <c r="N61" i="1"/>
  <c r="L63" i="1"/>
  <c r="P68" i="1"/>
  <c r="P70" i="1"/>
  <c r="G78" i="1"/>
  <c r="L77" i="1"/>
  <c r="P77" i="1"/>
  <c r="N84" i="1"/>
  <c r="N87" i="1"/>
  <c r="N88" i="1"/>
  <c r="N98" i="1"/>
  <c r="P102" i="1"/>
  <c r="K106" i="1"/>
  <c r="O106" i="1"/>
  <c r="O107" i="1"/>
  <c r="O113" i="1"/>
  <c r="O114" i="1"/>
  <c r="N115" i="1"/>
  <c r="N116" i="1"/>
  <c r="O117" i="1"/>
  <c r="O118" i="1"/>
  <c r="N119" i="1"/>
  <c r="P123" i="1"/>
  <c r="K4" i="1"/>
  <c r="O4" i="1"/>
  <c r="O5" i="1"/>
  <c r="K12" i="1"/>
  <c r="O12" i="1"/>
  <c r="O13" i="1"/>
  <c r="K20" i="1"/>
  <c r="O20" i="1"/>
  <c r="K24" i="1"/>
  <c r="L39" i="1"/>
  <c r="K41" i="1"/>
  <c r="O62" i="1"/>
  <c r="H78" i="1"/>
  <c r="O80" i="1"/>
  <c r="O84" i="1"/>
  <c r="O86" i="1"/>
  <c r="K87" i="1"/>
  <c r="O87" i="1"/>
  <c r="L91" i="1"/>
  <c r="K99" i="1"/>
  <c r="O100" i="1"/>
  <c r="P101" i="1"/>
  <c r="N102" i="1"/>
  <c r="O115" i="1"/>
  <c r="O119" i="1"/>
  <c r="L123" i="1"/>
  <c r="G127" i="1"/>
  <c r="O6" i="1"/>
  <c r="O14" i="1"/>
  <c r="N15" i="1"/>
  <c r="K22" i="1"/>
  <c r="N25" i="1"/>
  <c r="P27" i="1"/>
  <c r="L31" i="1"/>
  <c r="O36" i="1"/>
  <c r="N37" i="1"/>
  <c r="N38" i="1"/>
  <c r="L43" i="1"/>
  <c r="O53" i="1"/>
  <c r="N54" i="1"/>
  <c r="N55" i="1"/>
  <c r="N56" i="1"/>
  <c r="L61" i="1"/>
  <c r="L62" i="1"/>
  <c r="L82" i="1"/>
  <c r="P82" i="1"/>
  <c r="L86" i="1"/>
  <c r="P86" i="1"/>
  <c r="P87" i="1"/>
  <c r="P109" i="1"/>
  <c r="L115" i="1"/>
  <c r="P115" i="1"/>
  <c r="L116" i="1"/>
  <c r="P116" i="1"/>
  <c r="N117" i="1"/>
  <c r="N126" i="1"/>
  <c r="H73" i="1"/>
  <c r="O73" i="1" s="1"/>
  <c r="N4" i="1"/>
  <c r="L5" i="1"/>
  <c r="P5" i="1"/>
  <c r="L8" i="1"/>
  <c r="P8" i="1"/>
  <c r="N9" i="1"/>
  <c r="O11" i="1"/>
  <c r="L13" i="1"/>
  <c r="P13" i="1"/>
  <c r="L16" i="1"/>
  <c r="P16" i="1"/>
  <c r="N17" i="1"/>
  <c r="O19" i="1"/>
  <c r="L21" i="1"/>
  <c r="P21" i="1"/>
  <c r="N23" i="1"/>
  <c r="N48" i="1"/>
  <c r="K59" i="1"/>
  <c r="N94" i="1"/>
  <c r="L94" i="1"/>
  <c r="N96" i="1"/>
  <c r="L99" i="1"/>
  <c r="P99" i="1"/>
  <c r="L6" i="1"/>
  <c r="P6" i="1"/>
  <c r="O9" i="1"/>
  <c r="L11" i="1"/>
  <c r="P11" i="1"/>
  <c r="L14" i="1"/>
  <c r="P14" i="1"/>
  <c r="O17" i="1"/>
  <c r="L19" i="1"/>
  <c r="P19" i="1"/>
  <c r="L41" i="1"/>
  <c r="P41" i="1"/>
  <c r="F73" i="1"/>
  <c r="M73" i="1" s="1"/>
  <c r="J73" i="1"/>
  <c r="L4" i="1"/>
  <c r="P4" i="1"/>
  <c r="L9" i="1"/>
  <c r="P9" i="1"/>
  <c r="L12" i="1"/>
  <c r="P12" i="1"/>
  <c r="L17" i="1"/>
  <c r="P17" i="1"/>
  <c r="L20" i="1"/>
  <c r="P20" i="1"/>
  <c r="P33" i="1"/>
  <c r="L33" i="1"/>
  <c r="P43" i="1"/>
  <c r="N75" i="1"/>
  <c r="P91" i="1"/>
  <c r="N26" i="1"/>
  <c r="N31" i="1"/>
  <c r="N33" i="1"/>
  <c r="P35" i="1"/>
  <c r="L37" i="1"/>
  <c r="N39" i="1"/>
  <c r="N41" i="1"/>
  <c r="N43" i="1"/>
  <c r="P45" i="1"/>
  <c r="P62" i="1"/>
  <c r="L64" i="1"/>
  <c r="P64" i="1"/>
  <c r="O66" i="1"/>
  <c r="N68" i="1"/>
  <c r="N82" i="1"/>
  <c r="P85" i="1"/>
  <c r="N91" i="1"/>
  <c r="N99" i="1"/>
  <c r="N100" i="1"/>
  <c r="N104" i="1"/>
  <c r="N110" i="1"/>
  <c r="N123" i="1"/>
  <c r="O23" i="1"/>
  <c r="N24" i="1"/>
  <c r="K27" i="1"/>
  <c r="O27" i="1"/>
  <c r="O33" i="1"/>
  <c r="O41" i="1"/>
  <c r="O43" i="1"/>
  <c r="O46" i="1"/>
  <c r="L47" i="1"/>
  <c r="N51" i="1"/>
  <c r="O52" i="1"/>
  <c r="L57" i="1"/>
  <c r="K61" i="1"/>
  <c r="O61" i="1"/>
  <c r="O69" i="1"/>
  <c r="O91" i="1"/>
  <c r="O94" i="1"/>
  <c r="O98" i="1"/>
  <c r="K110" i="1"/>
  <c r="O110" i="1"/>
  <c r="L111" i="1"/>
  <c r="K123" i="1"/>
  <c r="O123" i="1"/>
  <c r="O21" i="1"/>
  <c r="L23" i="1"/>
  <c r="P23" i="1"/>
  <c r="L26" i="1"/>
  <c r="L27" i="1"/>
  <c r="O28" i="1"/>
  <c r="L29" i="1"/>
  <c r="K35" i="1"/>
  <c r="O35" i="1"/>
  <c r="K37" i="1"/>
  <c r="K45" i="1"/>
  <c r="O45" i="1"/>
  <c r="L46" i="1"/>
  <c r="P46" i="1"/>
  <c r="L48" i="1"/>
  <c r="P48" i="1"/>
  <c r="O51" i="1"/>
  <c r="P52" i="1"/>
  <c r="P53" i="1"/>
  <c r="O54" i="1"/>
  <c r="L55" i="1"/>
  <c r="N57" i="1"/>
  <c r="N59" i="1"/>
  <c r="O60" i="1"/>
  <c r="N66" i="1"/>
  <c r="N70" i="1"/>
  <c r="O75" i="1"/>
  <c r="N77" i="1"/>
  <c r="O82" i="1"/>
  <c r="N86" i="1"/>
  <c r="N90" i="1"/>
  <c r="P93" i="1"/>
  <c r="P94" i="1"/>
  <c r="L98" i="1"/>
  <c r="P98" i="1"/>
  <c r="N103" i="1"/>
  <c r="K105" i="1"/>
  <c r="N106" i="1"/>
  <c r="N107" i="1"/>
  <c r="P110" i="1"/>
  <c r="E127" i="1"/>
  <c r="I127" i="1"/>
  <c r="D73" i="1"/>
  <c r="K3" i="1"/>
  <c r="E73" i="1"/>
  <c r="L3" i="1"/>
  <c r="I73" i="1"/>
  <c r="P3" i="1"/>
  <c r="N6" i="1"/>
  <c r="N8" i="1"/>
  <c r="N10" i="1"/>
  <c r="N12" i="1"/>
  <c r="N14" i="1"/>
  <c r="N16" i="1"/>
  <c r="N18" i="1"/>
  <c r="N20" i="1"/>
  <c r="N22" i="1"/>
  <c r="K28" i="1"/>
  <c r="N29" i="1"/>
  <c r="O31" i="1"/>
  <c r="P32" i="1"/>
  <c r="K33" i="1"/>
  <c r="K36" i="1"/>
  <c r="O39" i="1"/>
  <c r="P40" i="1"/>
  <c r="K42" i="1"/>
  <c r="K43" i="1"/>
  <c r="N50" i="1"/>
  <c r="L50" i="1"/>
  <c r="K26" i="1"/>
  <c r="O26" i="1"/>
  <c r="O29" i="1"/>
  <c r="K31" i="1"/>
  <c r="P31" i="1"/>
  <c r="L32" i="1"/>
  <c r="K34" i="1"/>
  <c r="O37" i="1"/>
  <c r="K39" i="1"/>
  <c r="P39" i="1"/>
  <c r="L40" i="1"/>
  <c r="K46" i="1"/>
  <c r="P50" i="1"/>
  <c r="P26" i="1"/>
  <c r="P29" i="1"/>
  <c r="K32" i="1"/>
  <c r="O32" i="1"/>
  <c r="P37" i="1"/>
  <c r="K40" i="1"/>
  <c r="O40" i="1"/>
  <c r="N42" i="1"/>
  <c r="L49" i="1"/>
  <c r="P49" i="1"/>
  <c r="G73" i="1"/>
  <c r="O3" i="1"/>
  <c r="K5" i="1"/>
  <c r="K7" i="1"/>
  <c r="K9" i="1"/>
  <c r="K11" i="1"/>
  <c r="K13" i="1"/>
  <c r="K15" i="1"/>
  <c r="K17" i="1"/>
  <c r="K19" i="1"/>
  <c r="K21" i="1"/>
  <c r="K23" i="1"/>
  <c r="K25" i="1"/>
  <c r="K30" i="1"/>
  <c r="O30" i="1"/>
  <c r="N32" i="1"/>
  <c r="K38" i="1"/>
  <c r="O38" i="1"/>
  <c r="N40" i="1"/>
  <c r="L42" i="1"/>
  <c r="K44" i="1"/>
  <c r="N49" i="1"/>
  <c r="O49" i="1"/>
  <c r="K54" i="1"/>
  <c r="O57" i="1"/>
  <c r="P58" i="1"/>
  <c r="K62" i="1"/>
  <c r="O65" i="1"/>
  <c r="P67" i="1"/>
  <c r="L67" i="1"/>
  <c r="P71" i="1"/>
  <c r="L71" i="1"/>
  <c r="K86" i="1"/>
  <c r="P88" i="1"/>
  <c r="L88" i="1"/>
  <c r="O89" i="1"/>
  <c r="K89" i="1"/>
  <c r="L93" i="1"/>
  <c r="K102" i="1"/>
  <c r="P104" i="1"/>
  <c r="L104" i="1"/>
  <c r="K112" i="1"/>
  <c r="O47" i="1"/>
  <c r="K49" i="1"/>
  <c r="K52" i="1"/>
  <c r="O55" i="1"/>
  <c r="K57" i="1"/>
  <c r="P57" i="1"/>
  <c r="L58" i="1"/>
  <c r="K60" i="1"/>
  <c r="O63" i="1"/>
  <c r="K65" i="1"/>
  <c r="P65" i="1"/>
  <c r="K66" i="1"/>
  <c r="K67" i="1"/>
  <c r="K70" i="1"/>
  <c r="K71" i="1"/>
  <c r="L76" i="1"/>
  <c r="E78" i="1"/>
  <c r="P76" i="1"/>
  <c r="I78" i="1"/>
  <c r="I120" i="1"/>
  <c r="L81" i="1"/>
  <c r="P81" i="1"/>
  <c r="K88" i="1"/>
  <c r="K90" i="1"/>
  <c r="P92" i="1"/>
  <c r="L92" i="1"/>
  <c r="O93" i="1"/>
  <c r="K93" i="1"/>
  <c r="K95" i="1"/>
  <c r="L97" i="1"/>
  <c r="P97" i="1"/>
  <c r="K104" i="1"/>
  <c r="K107" i="1"/>
  <c r="N112" i="1"/>
  <c r="O112" i="1"/>
  <c r="K47" i="1"/>
  <c r="P47" i="1"/>
  <c r="K50" i="1"/>
  <c r="O50" i="1"/>
  <c r="K55" i="1"/>
  <c r="P55" i="1"/>
  <c r="K58" i="1"/>
  <c r="O58" i="1"/>
  <c r="K63" i="1"/>
  <c r="P63" i="1"/>
  <c r="L65" i="1"/>
  <c r="N67" i="1"/>
  <c r="P69" i="1"/>
  <c r="L69" i="1"/>
  <c r="N71" i="1"/>
  <c r="F78" i="1"/>
  <c r="M75" i="1"/>
  <c r="J78" i="1"/>
  <c r="N78" i="1" s="1"/>
  <c r="P75" i="1"/>
  <c r="L75" i="1"/>
  <c r="O76" i="1"/>
  <c r="K76" i="1"/>
  <c r="M80" i="1"/>
  <c r="F120" i="1"/>
  <c r="J120" i="1"/>
  <c r="P80" i="1"/>
  <c r="L80" i="1"/>
  <c r="O81" i="1"/>
  <c r="K81" i="1"/>
  <c r="L85" i="1"/>
  <c r="N89" i="1"/>
  <c r="K94" i="1"/>
  <c r="P96" i="1"/>
  <c r="L96" i="1"/>
  <c r="O97" i="1"/>
  <c r="K97" i="1"/>
  <c r="L101" i="1"/>
  <c r="N105" i="1"/>
  <c r="N109" i="1"/>
  <c r="K113" i="1"/>
  <c r="K122" i="1"/>
  <c r="D127" i="1"/>
  <c r="O122" i="1"/>
  <c r="H127" i="1"/>
  <c r="K48" i="1"/>
  <c r="O48" i="1"/>
  <c r="K56" i="1"/>
  <c r="O56" i="1"/>
  <c r="N58" i="1"/>
  <c r="K64" i="1"/>
  <c r="O64" i="1"/>
  <c r="O67" i="1"/>
  <c r="K68" i="1"/>
  <c r="K69" i="1"/>
  <c r="O71" i="1"/>
  <c r="K75" i="1"/>
  <c r="K77" i="1"/>
  <c r="D78" i="1"/>
  <c r="G120" i="1"/>
  <c r="K80" i="1"/>
  <c r="K82" i="1"/>
  <c r="P84" i="1"/>
  <c r="L84" i="1"/>
  <c r="O85" i="1"/>
  <c r="K85" i="1"/>
  <c r="O88" i="1"/>
  <c r="L89" i="1"/>
  <c r="P89" i="1"/>
  <c r="N93" i="1"/>
  <c r="K96" i="1"/>
  <c r="K98" i="1"/>
  <c r="P100" i="1"/>
  <c r="L100" i="1"/>
  <c r="O101" i="1"/>
  <c r="K101" i="1"/>
  <c r="O104" i="1"/>
  <c r="L105" i="1"/>
  <c r="P105" i="1"/>
  <c r="L109" i="1"/>
  <c r="M124" i="1"/>
  <c r="P124" i="1"/>
  <c r="L124" i="1"/>
  <c r="O124" i="1"/>
  <c r="K124" i="1"/>
  <c r="O125" i="1"/>
  <c r="K125" i="1"/>
  <c r="N125" i="1"/>
  <c r="O111" i="1"/>
  <c r="P122" i="1"/>
  <c r="K126" i="1"/>
  <c r="D120" i="1"/>
  <c r="H120" i="1"/>
  <c r="O108" i="1"/>
  <c r="K109" i="1"/>
  <c r="O109" i="1"/>
  <c r="K111" i="1"/>
  <c r="P111" i="1"/>
  <c r="O116" i="1"/>
  <c r="K117" i="1"/>
  <c r="P119" i="1"/>
  <c r="L119" i="1"/>
  <c r="F127" i="1"/>
  <c r="J127" i="1"/>
  <c r="N124" i="1"/>
  <c r="O105" i="1"/>
  <c r="K108" i="1"/>
  <c r="L112" i="1"/>
  <c r="P112" i="1"/>
  <c r="K116" i="1"/>
  <c r="K119" i="1"/>
  <c r="L122" i="1"/>
  <c r="L125" i="1"/>
  <c r="P125" i="1"/>
  <c r="N122" i="1"/>
  <c r="O120" i="1" l="1"/>
  <c r="M120" i="1"/>
  <c r="K120" i="1"/>
  <c r="N120" i="1"/>
  <c r="M127" i="1"/>
  <c r="O127" i="1"/>
  <c r="M78" i="1"/>
  <c r="N127" i="1"/>
  <c r="H129" i="1"/>
  <c r="I129" i="1"/>
  <c r="P73" i="1"/>
  <c r="P127" i="1"/>
  <c r="P120" i="1"/>
  <c r="L78" i="1"/>
  <c r="F129" i="1"/>
  <c r="L127" i="1"/>
  <c r="K127" i="1"/>
  <c r="O78" i="1"/>
  <c r="P78" i="1"/>
  <c r="G129" i="1"/>
  <c r="N73" i="1"/>
  <c r="J129" i="1"/>
  <c r="L120" i="1"/>
  <c r="E129" i="1"/>
  <c r="L73" i="1"/>
  <c r="D129" i="1"/>
  <c r="K73" i="1"/>
  <c r="K78" i="1"/>
  <c r="L129" i="1" l="1"/>
  <c r="M129" i="1"/>
  <c r="K129" i="1"/>
  <c r="N129" i="1"/>
  <c r="P129" i="1"/>
  <c r="O129" i="1"/>
</calcChain>
</file>

<file path=xl/sharedStrings.xml><?xml version="1.0" encoding="utf-8"?>
<sst xmlns="http://schemas.openxmlformats.org/spreadsheetml/2006/main" count="240" uniqueCount="172">
  <si>
    <t>Total Expenditures by Fund Source</t>
  </si>
  <si>
    <t>2016-2017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</si>
  <si>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</si>
  <si>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</si>
  <si>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</si>
  <si>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</si>
  <si>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</si>
  <si>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</si>
  <si>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</si>
  <si>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</si>
  <si>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</si>
  <si>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</si>
  <si>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</si>
  <si>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</si>
  <si>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</si>
  <si>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</si>
  <si>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</si>
  <si>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</si>
  <si>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</si>
  <si>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</si>
  <si>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</si>
  <si>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</si>
  <si>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</si>
  <si>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</si>
  <si>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</si>
  <si>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</si>
  <si>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</si>
  <si>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</si>
  <si>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</si>
  <si>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</si>
  <si>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</si>
  <si>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</si>
  <si>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</si>
  <si>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</si>
  <si>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</si>
  <si>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</si>
  <si>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</si>
  <si>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</si>
  <si>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</si>
  <si>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</si>
  <si>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</si>
  <si>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</si>
  <si>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</si>
  <si>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</si>
  <si>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</si>
  <si>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</si>
  <si>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</si>
  <si>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</si>
  <si>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</si>
  <si>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</si>
  <si>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</si>
  <si>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</si>
  <si>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</si>
  <si>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</si>
  <si>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</si>
  <si>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</si>
  <si>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</si>
  <si>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</si>
  <si>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</si>
  <si>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</si>
  <si>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</si>
  <si>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</si>
  <si>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</si>
  <si>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</si>
  <si>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</si>
  <si>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</si>
  <si>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</si>
  <si>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</si>
  <si>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</si>
  <si>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</si>
  <si>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</si>
  <si>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</si>
  <si>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</si>
  <si>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</si>
  <si>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</si>
  <si>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</si>
  <si>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</si>
  <si>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</si>
  <si>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</si>
  <si>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</si>
  <si>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</si>
  <si>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</si>
  <si>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</si>
  <si>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</si>
  <si>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</si>
  <si>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</si>
  <si>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</si>
  <si>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</si>
  <si>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</si>
  <si>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</si>
  <si>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</si>
  <si>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</si>
  <si>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</si>
  <si>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</si>
  <si>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</si>
  <si>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</si>
  <si>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</si>
  <si>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</si>
  <si>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</si>
  <si>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</si>
  <si>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</si>
  <si>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</si>
  <si>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</si>
  <si>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</si>
  <si>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</si>
  <si>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</si>
  <si>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</si>
  <si>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</si>
  <si>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</si>
  <si>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</si>
  <si>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</si>
  <si>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</si>
  <si>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</si>
  <si>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</si>
  <si>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</si>
  <si>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</si>
  <si>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</si>
  <si>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</si>
  <si>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</si>
  <si>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</si>
  <si>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</si>
  <si>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</si>
  <si>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</si>
  <si>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</si>
  <si>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</si>
  <si>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</si>
  <si>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</si>
  <si>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</si>
  <si>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</si>
  <si>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</si>
  <si>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</si>
  <si>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</si>
  <si>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</si>
  <si>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</si>
  <si>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W6A001</t>
  </si>
  <si>
    <t>Northshore Charter School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</si>
  <si>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</si>
  <si>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</si>
  <si>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</si>
  <si>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</si>
  <si>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</si>
  <si>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</si>
  <si>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</si>
  <si>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</si>
  <si>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</si>
  <si>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</si>
  <si>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</si>
  <si>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</si>
  <si>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</si>
  <si>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</si>
  <si>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</si>
  <si>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</si>
  <si>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</si>
  <si>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</si>
  <si>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</si>
  <si>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</si>
  <si>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Total Type 2 Charter Schools</t>
  </si>
  <si>
    <t>W12001</t>
  </si>
  <si>
    <t>Pierre A. Capdau Learning Academy</t>
  </si>
  <si>
    <t>W13001</t>
  </si>
  <si>
    <t>Lake Area New Tech Early College High</t>
  </si>
  <si>
    <t>W31001</t>
  </si>
  <si>
    <t>Dr. Martin Luther King Charter for Sci/Tech</t>
  </si>
  <si>
    <t>W5A001</t>
  </si>
  <si>
    <t>Mary D. Coghill Charter School</t>
  </si>
  <si>
    <t>W84001</t>
  </si>
  <si>
    <t>KIPP Renaissance High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</si>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</sst>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"/>
    <numFmt numFmtId="166" formatCode="&quot;$&quot;#,##0"/>
  </numFmts>
  <fonts count="8" x14ac:knownFonts="1">
    <font>
      <sz val="10"/>
      <name val="Arial"/>
    </font>
    <font>
      <sz val="10"/>
      <name val="Arial Narrow"/>
      <family val="2"/>
    </font>
    <font>
      <sz val="16"/>
      <name val="Arial Narrow"/>
      <family val="2"/>
    </font>
    <font>
      <sz val="10"/>
      <name val="Arial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7" fillId="0" borderId="3" xfId="2" applyNumberFormat="1" applyFont="1" applyFill="1" applyBorder="1" applyAlignment="1">
      <alignment horizontal="center" vertical="center" wrapText="1"/>
    </xf>
    <xf numFmtId="165" fontId="7" fillId="0" borderId="4" xfId="2" applyNumberFormat="1" applyFont="1" applyFill="1" applyBorder="1" applyAlignment="1">
      <alignment horizontal="right" vertical="center" wrapText="1"/>
    </xf>
    <xf numFmtId="0" fontId="7" fillId="0" borderId="5" xfId="2" applyFont="1" applyFill="1" applyBorder="1" applyAlignment="1">
      <alignment vertical="center"/>
    </xf>
    <xf numFmtId="166" fontId="7" fillId="0" borderId="3" xfId="2" applyNumberFormat="1" applyFont="1" applyFill="1" applyBorder="1" applyAlignment="1">
      <alignment horizontal="right" vertical="center" wrapText="1"/>
    </xf>
    <xf numFmtId="166" fontId="7" fillId="2" borderId="3" xfId="2" applyNumberFormat="1" applyFont="1" applyFill="1" applyBorder="1" applyAlignment="1">
      <alignment horizontal="right" vertical="center" wrapText="1"/>
    </xf>
    <xf numFmtId="10" fontId="7" fillId="0" borderId="5" xfId="1" applyNumberFormat="1" applyFont="1" applyFill="1" applyBorder="1" applyAlignment="1">
      <alignment horizontal="right" vertical="center" wrapText="1"/>
    </xf>
    <xf numFmtId="10" fontId="7" fillId="0" borderId="3" xfId="1" applyNumberFormat="1" applyFont="1" applyFill="1" applyBorder="1" applyAlignment="1">
      <alignment horizontal="right" vertical="center" wrapText="1"/>
    </xf>
    <xf numFmtId="165" fontId="7" fillId="0" borderId="6" xfId="2" applyNumberFormat="1" applyFont="1" applyFill="1" applyBorder="1" applyAlignment="1">
      <alignment horizontal="center" vertical="center" wrapText="1"/>
    </xf>
    <xf numFmtId="165" fontId="7" fillId="0" borderId="7" xfId="2" applyNumberFormat="1" applyFont="1" applyFill="1" applyBorder="1" applyAlignment="1">
      <alignment horizontal="right" vertical="center" wrapText="1"/>
    </xf>
    <xf numFmtId="0" fontId="7" fillId="0" borderId="8" xfId="2" applyFont="1" applyFill="1" applyBorder="1" applyAlignment="1">
      <alignment vertical="center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2" borderId="6" xfId="2" applyNumberFormat="1" applyFont="1" applyFill="1" applyBorder="1" applyAlignment="1">
      <alignment horizontal="right" vertical="center" wrapText="1"/>
    </xf>
    <xf numFmtId="10" fontId="7" fillId="0" borderId="8" xfId="1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65" fontId="7" fillId="0" borderId="9" xfId="2" applyNumberFormat="1" applyFont="1" applyFill="1" applyBorder="1" applyAlignment="1">
      <alignment horizontal="center" vertical="center" wrapText="1"/>
    </xf>
    <xf numFmtId="165" fontId="7" fillId="0" borderId="10" xfId="2" applyNumberFormat="1" applyFont="1" applyFill="1" applyBorder="1" applyAlignment="1">
      <alignment horizontal="right" vertical="center" wrapText="1"/>
    </xf>
    <xf numFmtId="0" fontId="7" fillId="0" borderId="11" xfId="2" applyFont="1" applyFill="1" applyBorder="1" applyAlignment="1">
      <alignment horizontal="left" vertical="center"/>
    </xf>
    <xf numFmtId="166" fontId="7" fillId="0" borderId="9" xfId="2" applyNumberFormat="1" applyFont="1" applyFill="1" applyBorder="1" applyAlignment="1">
      <alignment horizontal="right" vertical="center" wrapText="1"/>
    </xf>
    <xf numFmtId="166" fontId="7" fillId="2" borderId="9" xfId="2" applyNumberFormat="1" applyFont="1" applyFill="1" applyBorder="1" applyAlignment="1">
      <alignment horizontal="right" vertical="center" wrapText="1"/>
    </xf>
    <xf numFmtId="10" fontId="7" fillId="0" borderId="11" xfId="1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66" fontId="5" fillId="0" borderId="12" xfId="0" applyNumberFormat="1" applyFont="1" applyBorder="1" applyAlignment="1">
      <alignment vertical="center"/>
    </xf>
    <xf numFmtId="166" fontId="5" fillId="2" borderId="12" xfId="0" applyNumberFormat="1" applyFont="1" applyFill="1" applyBorder="1" applyAlignment="1">
      <alignment vertical="center"/>
    </xf>
    <xf numFmtId="10" fontId="5" fillId="0" borderId="14" xfId="1" applyNumberFormat="1" applyFont="1" applyBorder="1" applyAlignment="1">
      <alignment vertical="center"/>
    </xf>
    <xf numFmtId="10" fontId="5" fillId="0" borderId="12" xfId="1" applyNumberFormat="1" applyFont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2.75" x14ac:dyDescent="0.2"/>
  <cols>
    <col min="1" max="1" width="7.85546875" style="1" customWidth="1"/>
    <col min="2" max="2" width="1.5703125" style="2" bestFit="1" customWidth="1"/>
    <col min="3" max="3" width="34.5703125" style="1" customWidth="1"/>
    <col min="4" max="9" width="14.140625" style="1" customWidth="1"/>
    <col min="10" max="16" width="14.28515625" style="1" customWidth="1"/>
    <col min="17" max="17" width="4.28515625" style="1" customWidth="1"/>
    <col min="18" max="16384" width="9.140625" style="1"/>
  </cols>
  <sheetData>
    <row r="1" spans="1:16" ht="30.75" customHeight="1" x14ac:dyDescent="0.2">
      <c r="D1" s="39" t="s">
        <v>0</v>
      </c>
      <c r="E1" s="40"/>
      <c r="F1" s="40"/>
      <c r="G1" s="40"/>
      <c r="H1" s="40"/>
      <c r="I1" s="40"/>
      <c r="J1" s="40"/>
      <c r="K1" s="40" t="s">
        <v>0</v>
      </c>
      <c r="L1" s="40"/>
      <c r="M1" s="40"/>
      <c r="N1" s="40"/>
      <c r="O1" s="40"/>
      <c r="P1" s="40"/>
    </row>
    <row r="2" spans="1:16" ht="57" customHeight="1" x14ac:dyDescent="0.2">
      <c r="A2" s="41" t="s">
        <v>1</v>
      </c>
      <c r="B2" s="41"/>
      <c r="C2" s="41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spans="1:16" ht="15" customHeight="1" x14ac:dyDescent="0.2">
      <c r="A3" s="5">
        <v>1</v>
      </c>
      <c r="B3" s="6" t="s">
        <v>170</v>
      </c>
      <c r="C3" s="7" t="s">
        <v>15</v>
      </c>
      <c r="D3" s="8">
        <v>84780515</v>
      </c>
      <c r="E3" s="8">
        <v>5710605</v>
      </c>
      <c r="F3" s="8">
        <v>4155182</v>
      </c>
      <c r="G3" s="8">
        <v>7146644</v>
      </c>
      <c r="H3" s="8">
        <v>1000000</v>
      </c>
      <c r="I3" s="8">
        <v>0</v>
      </c>
      <c r="J3" s="9">
        <v>102792946</v>
      </c>
      <c r="K3" s="10">
        <f>IFERROR(D3/$J3,0)</f>
        <v>0.82476977554471487</v>
      </c>
      <c r="L3" s="11">
        <f>IFERROR(E3/$J3,0)</f>
        <v>5.5554444368196239E-2</v>
      </c>
      <c r="M3" s="11">
        <f t="shared" ref="M3:P18" si="0">IFERROR(F3/$J3,0)</f>
        <v>4.0422832127021635E-2</v>
      </c>
      <c r="N3" s="11">
        <f t="shared" si="0"/>
        <v>6.9524653958258964E-2</v>
      </c>
      <c r="O3" s="11">
        <f t="shared" si="0"/>
        <v>9.7282940018082568E-3</v>
      </c>
      <c r="P3" s="11">
        <f t="shared" si="0"/>
        <v>0</v>
      </c>
    </row>
    <row r="4" spans="1:16" ht="15" customHeight="1" x14ac:dyDescent="0.2">
      <c r="A4" s="12">
        <v>2</v>
      </c>
      <c r="B4" s="13" t="s">
        <v>170</v>
      </c>
      <c r="C4" s="14" t="s">
        <v>16</v>
      </c>
      <c r="D4" s="15">
        <v>40495018</v>
      </c>
      <c r="E4" s="15">
        <v>1392557</v>
      </c>
      <c r="F4" s="15">
        <v>1412216</v>
      </c>
      <c r="G4" s="15">
        <v>5058328</v>
      </c>
      <c r="H4" s="15">
        <v>1612088</v>
      </c>
      <c r="I4" s="15">
        <v>46123</v>
      </c>
      <c r="J4" s="16">
        <v>50016330</v>
      </c>
      <c r="K4" s="17">
        <f t="shared" ref="K4:P56" si="1">IFERROR(D4/$J4,0)</f>
        <v>0.80963593290431346</v>
      </c>
      <c r="L4" s="18">
        <f t="shared" si="1"/>
        <v>2.7842046787519198E-2</v>
      </c>
      <c r="M4" s="18">
        <f t="shared" si="0"/>
        <v>2.8235098416857056E-2</v>
      </c>
      <c r="N4" s="18">
        <f t="shared" si="0"/>
        <v>0.10113352978917085</v>
      </c>
      <c r="O4" s="18">
        <f t="shared" si="0"/>
        <v>3.2231233279211007E-2</v>
      </c>
      <c r="P4" s="18">
        <f t="shared" si="0"/>
        <v>9.2215882292843152E-4</v>
      </c>
    </row>
    <row r="5" spans="1:16" ht="15" customHeight="1" x14ac:dyDescent="0.2">
      <c r="A5" s="12">
        <v>3</v>
      </c>
      <c r="B5" s="13" t="s">
        <v>171</v>
      </c>
      <c r="C5" s="14" t="s">
        <v>17</v>
      </c>
      <c r="D5" s="15">
        <v>254368281</v>
      </c>
      <c r="E5" s="15">
        <v>7652796</v>
      </c>
      <c r="F5" s="15">
        <v>4891851</v>
      </c>
      <c r="G5" s="15">
        <v>10631209</v>
      </c>
      <c r="H5" s="15">
        <v>15905201</v>
      </c>
      <c r="I5" s="15">
        <v>33902630</v>
      </c>
      <c r="J5" s="16">
        <v>327351968</v>
      </c>
      <c r="K5" s="17">
        <f t="shared" si="1"/>
        <v>0.77704827178555402</v>
      </c>
      <c r="L5" s="18">
        <f t="shared" si="1"/>
        <v>2.3377882976405383E-2</v>
      </c>
      <c r="M5" s="18">
        <f t="shared" si="0"/>
        <v>1.4943704263907159E-2</v>
      </c>
      <c r="N5" s="18">
        <f t="shared" si="0"/>
        <v>3.2476386395208716E-2</v>
      </c>
      <c r="O5" s="18">
        <f t="shared" si="0"/>
        <v>4.8587461065760264E-2</v>
      </c>
      <c r="P5" s="18">
        <f t="shared" si="0"/>
        <v>0.1035662935131644</v>
      </c>
    </row>
    <row r="6" spans="1:16" ht="15" customHeight="1" x14ac:dyDescent="0.2">
      <c r="A6" s="12">
        <v>4</v>
      </c>
      <c r="B6" s="13" t="s">
        <v>170</v>
      </c>
      <c r="C6" s="14" t="s">
        <v>18</v>
      </c>
      <c r="D6" s="15">
        <v>36880986</v>
      </c>
      <c r="E6" s="15">
        <v>2221386</v>
      </c>
      <c r="F6" s="15">
        <v>1457624</v>
      </c>
      <c r="G6" s="15">
        <v>2835248</v>
      </c>
      <c r="H6" s="15">
        <v>1327783</v>
      </c>
      <c r="I6" s="15">
        <v>728096</v>
      </c>
      <c r="J6" s="16">
        <v>45451123</v>
      </c>
      <c r="K6" s="17">
        <f t="shared" si="1"/>
        <v>0.81144278877333786</v>
      </c>
      <c r="L6" s="18">
        <f t="shared" si="1"/>
        <v>4.8874171931901439E-2</v>
      </c>
      <c r="M6" s="18">
        <f t="shared" si="0"/>
        <v>3.207014268932365E-2</v>
      </c>
      <c r="N6" s="18">
        <f t="shared" si="0"/>
        <v>6.2380152851228783E-2</v>
      </c>
      <c r="O6" s="18">
        <f t="shared" si="0"/>
        <v>2.9213425595666802E-2</v>
      </c>
      <c r="P6" s="18">
        <f t="shared" si="0"/>
        <v>1.6019318158541428E-2</v>
      </c>
    </row>
    <row r="7" spans="1:16" ht="15" customHeight="1" x14ac:dyDescent="0.2">
      <c r="A7" s="19">
        <v>5</v>
      </c>
      <c r="B7" s="20" t="s">
        <v>170</v>
      </c>
      <c r="C7" s="21" t="s">
        <v>19</v>
      </c>
      <c r="D7" s="22">
        <v>47880911</v>
      </c>
      <c r="E7" s="22">
        <v>2007713</v>
      </c>
      <c r="F7" s="22">
        <v>3445182</v>
      </c>
      <c r="G7" s="22">
        <v>8247366</v>
      </c>
      <c r="H7" s="22">
        <v>579771</v>
      </c>
      <c r="I7" s="22">
        <v>479957</v>
      </c>
      <c r="J7" s="23">
        <v>62640900</v>
      </c>
      <c r="K7" s="24">
        <f t="shared" si="1"/>
        <v>0.76437137716731396</v>
      </c>
      <c r="L7" s="25">
        <f t="shared" si="1"/>
        <v>3.2051151883194524E-2</v>
      </c>
      <c r="M7" s="25">
        <f t="shared" si="0"/>
        <v>5.499892242927544E-2</v>
      </c>
      <c r="N7" s="25">
        <f t="shared" si="0"/>
        <v>0.13166103935288287</v>
      </c>
      <c r="O7" s="25">
        <f t="shared" si="0"/>
        <v>9.2554704673783426E-3</v>
      </c>
      <c r="P7" s="25">
        <f t="shared" si="0"/>
        <v>7.6620386999548219E-3</v>
      </c>
    </row>
    <row r="8" spans="1:16" ht="15" customHeight="1" x14ac:dyDescent="0.2">
      <c r="A8" s="5">
        <v>6</v>
      </c>
      <c r="B8" s="6" t="s">
        <v>170</v>
      </c>
      <c r="C8" s="7" t="s">
        <v>20</v>
      </c>
      <c r="D8" s="8">
        <v>55755661</v>
      </c>
      <c r="E8" s="8">
        <v>1572277</v>
      </c>
      <c r="F8" s="8">
        <v>1935062</v>
      </c>
      <c r="G8" s="8">
        <v>3486772</v>
      </c>
      <c r="H8" s="8">
        <v>4469725</v>
      </c>
      <c r="I8" s="8">
        <v>1103401</v>
      </c>
      <c r="J8" s="9">
        <v>68322898</v>
      </c>
      <c r="K8" s="10">
        <f t="shared" si="1"/>
        <v>0.81606112492476535</v>
      </c>
      <c r="L8" s="11">
        <f t="shared" si="1"/>
        <v>2.3012445988459095E-2</v>
      </c>
      <c r="M8" s="11">
        <f t="shared" si="0"/>
        <v>2.8322305649271493E-2</v>
      </c>
      <c r="N8" s="11">
        <f t="shared" si="0"/>
        <v>5.1033725179514489E-2</v>
      </c>
      <c r="O8" s="11">
        <f t="shared" si="0"/>
        <v>6.5420600279572444E-2</v>
      </c>
      <c r="P8" s="11">
        <f t="shared" si="0"/>
        <v>1.6149797978417132E-2</v>
      </c>
    </row>
    <row r="9" spans="1:16" ht="15" customHeight="1" x14ac:dyDescent="0.2">
      <c r="A9" s="12">
        <v>7</v>
      </c>
      <c r="B9" s="13" t="s">
        <v>170</v>
      </c>
      <c r="C9" s="14" t="s">
        <v>21</v>
      </c>
      <c r="D9" s="15">
        <v>9378383</v>
      </c>
      <c r="E9" s="15">
        <v>747893</v>
      </c>
      <c r="F9" s="15">
        <v>1229667</v>
      </c>
      <c r="G9" s="15">
        <v>24310344</v>
      </c>
      <c r="H9" s="15">
        <v>1412066</v>
      </c>
      <c r="I9" s="15">
        <v>9656</v>
      </c>
      <c r="J9" s="16">
        <v>37088009</v>
      </c>
      <c r="K9" s="17">
        <f t="shared" si="1"/>
        <v>0.25286833272716258</v>
      </c>
      <c r="L9" s="18">
        <f t="shared" si="1"/>
        <v>2.0165358566430459E-2</v>
      </c>
      <c r="M9" s="18">
        <f t="shared" si="0"/>
        <v>3.3155379141544102E-2</v>
      </c>
      <c r="N9" s="18">
        <f t="shared" si="0"/>
        <v>0.65547719210270894</v>
      </c>
      <c r="O9" s="18">
        <f t="shared" si="0"/>
        <v>3.807338377209734E-2</v>
      </c>
      <c r="P9" s="18">
        <f t="shared" si="0"/>
        <v>2.6035369005653552E-4</v>
      </c>
    </row>
    <row r="10" spans="1:16" ht="15" customHeight="1" x14ac:dyDescent="0.2">
      <c r="A10" s="12">
        <v>8</v>
      </c>
      <c r="B10" s="13" t="s">
        <v>170</v>
      </c>
      <c r="C10" s="14" t="s">
        <v>22</v>
      </c>
      <c r="D10" s="15">
        <v>212411014</v>
      </c>
      <c r="E10" s="15">
        <v>6275937</v>
      </c>
      <c r="F10" s="15">
        <v>6734829</v>
      </c>
      <c r="G10" s="15">
        <v>102918676</v>
      </c>
      <c r="H10" s="15">
        <v>12408065</v>
      </c>
      <c r="I10" s="15">
        <v>30922836</v>
      </c>
      <c r="J10" s="16">
        <v>371671357</v>
      </c>
      <c r="K10" s="17">
        <f t="shared" si="1"/>
        <v>0.57150224250398718</v>
      </c>
      <c r="L10" s="18">
        <f t="shared" si="1"/>
        <v>1.6885716054788693E-2</v>
      </c>
      <c r="M10" s="18">
        <f t="shared" si="0"/>
        <v>1.812038746908334E-2</v>
      </c>
      <c r="N10" s="18">
        <f t="shared" si="0"/>
        <v>0.27690774137324764</v>
      </c>
      <c r="O10" s="18">
        <f t="shared" si="0"/>
        <v>3.3384506947625778E-2</v>
      </c>
      <c r="P10" s="18">
        <f t="shared" si="0"/>
        <v>8.3199405651267336E-2</v>
      </c>
    </row>
    <row r="11" spans="1:16" ht="15" customHeight="1" x14ac:dyDescent="0.2">
      <c r="A11" s="12">
        <v>9</v>
      </c>
      <c r="B11" s="13" t="s">
        <v>170</v>
      </c>
      <c r="C11" s="14" t="s">
        <v>23</v>
      </c>
      <c r="D11" s="15">
        <v>415256067</v>
      </c>
      <c r="E11" s="15">
        <v>12033729</v>
      </c>
      <c r="F11" s="15">
        <v>23683414</v>
      </c>
      <c r="G11" s="15">
        <v>22773849</v>
      </c>
      <c r="H11" s="15">
        <v>29002495</v>
      </c>
      <c r="I11" s="15">
        <v>39536178</v>
      </c>
      <c r="J11" s="16">
        <v>542285732</v>
      </c>
      <c r="K11" s="17">
        <f t="shared" si="1"/>
        <v>0.76575141571307281</v>
      </c>
      <c r="L11" s="18">
        <f t="shared" si="1"/>
        <v>2.2190753490080761E-2</v>
      </c>
      <c r="M11" s="18">
        <f t="shared" si="0"/>
        <v>4.3673312061251135E-2</v>
      </c>
      <c r="N11" s="18">
        <f t="shared" si="0"/>
        <v>4.1996032084428876E-2</v>
      </c>
      <c r="O11" s="18">
        <f t="shared" si="0"/>
        <v>5.348194372187539E-2</v>
      </c>
      <c r="P11" s="18">
        <f t="shared" si="0"/>
        <v>7.290654292929101E-2</v>
      </c>
    </row>
    <row r="12" spans="1:16" ht="15" customHeight="1" x14ac:dyDescent="0.2">
      <c r="A12" s="19">
        <v>10</v>
      </c>
      <c r="B12" s="20" t="s">
        <v>170</v>
      </c>
      <c r="C12" s="21" t="s">
        <v>24</v>
      </c>
      <c r="D12" s="22">
        <v>342136792</v>
      </c>
      <c r="E12" s="22">
        <v>22079828</v>
      </c>
      <c r="F12" s="22">
        <v>12219618</v>
      </c>
      <c r="G12" s="22">
        <v>13284899</v>
      </c>
      <c r="H12" s="22">
        <v>37817362</v>
      </c>
      <c r="I12" s="22">
        <v>14700785</v>
      </c>
      <c r="J12" s="23">
        <v>442239284</v>
      </c>
      <c r="K12" s="24">
        <f t="shared" si="1"/>
        <v>0.77364631406195927</v>
      </c>
      <c r="L12" s="25">
        <f t="shared" si="1"/>
        <v>4.9927333004636469E-2</v>
      </c>
      <c r="M12" s="25">
        <f t="shared" si="0"/>
        <v>2.7631235944204361E-2</v>
      </c>
      <c r="N12" s="25">
        <f t="shared" si="0"/>
        <v>3.0040069891213012E-2</v>
      </c>
      <c r="O12" s="25">
        <f t="shared" si="0"/>
        <v>8.5513348470417652E-2</v>
      </c>
      <c r="P12" s="25">
        <f t="shared" si="0"/>
        <v>3.3241698627569233E-2</v>
      </c>
    </row>
    <row r="13" spans="1:16" ht="15" customHeight="1" x14ac:dyDescent="0.2">
      <c r="A13" s="5">
        <v>11</v>
      </c>
      <c r="B13" s="6" t="s">
        <v>170</v>
      </c>
      <c r="C13" s="7" t="s">
        <v>25</v>
      </c>
      <c r="D13" s="8">
        <v>13414615</v>
      </c>
      <c r="E13" s="8">
        <v>1360317</v>
      </c>
      <c r="F13" s="8">
        <v>796969</v>
      </c>
      <c r="G13" s="8">
        <v>4054551</v>
      </c>
      <c r="H13" s="8">
        <v>960961</v>
      </c>
      <c r="I13" s="8">
        <v>0</v>
      </c>
      <c r="J13" s="9">
        <v>20587413</v>
      </c>
      <c r="K13" s="10">
        <f t="shared" si="1"/>
        <v>0.6515930389116884</v>
      </c>
      <c r="L13" s="11">
        <f t="shared" si="1"/>
        <v>6.6075179042650964E-2</v>
      </c>
      <c r="M13" s="11">
        <f t="shared" si="0"/>
        <v>3.8711468993214447E-2</v>
      </c>
      <c r="N13" s="11">
        <f t="shared" si="0"/>
        <v>0.19694320019713016</v>
      </c>
      <c r="O13" s="11">
        <f t="shared" si="0"/>
        <v>4.6677112855316012E-2</v>
      </c>
      <c r="P13" s="11">
        <f t="shared" si="0"/>
        <v>0</v>
      </c>
    </row>
    <row r="14" spans="1:16" ht="15" customHeight="1" x14ac:dyDescent="0.2">
      <c r="A14" s="12">
        <v>12</v>
      </c>
      <c r="B14" s="13" t="s">
        <v>170</v>
      </c>
      <c r="C14" s="14" t="s">
        <v>26</v>
      </c>
      <c r="D14" s="15">
        <v>24474072</v>
      </c>
      <c r="E14" s="15">
        <v>428499</v>
      </c>
      <c r="F14" s="15">
        <v>232897</v>
      </c>
      <c r="G14" s="15">
        <v>1833244</v>
      </c>
      <c r="H14" s="15">
        <v>2348475</v>
      </c>
      <c r="I14" s="15">
        <v>21437</v>
      </c>
      <c r="J14" s="16">
        <v>29338624</v>
      </c>
      <c r="K14" s="17">
        <f t="shared" si="1"/>
        <v>0.8341929055704862</v>
      </c>
      <c r="L14" s="18">
        <f t="shared" si="1"/>
        <v>1.460528619201773E-2</v>
      </c>
      <c r="M14" s="18">
        <f t="shared" si="0"/>
        <v>7.9382386849499147E-3</v>
      </c>
      <c r="N14" s="18">
        <f t="shared" si="0"/>
        <v>6.2485684400195453E-2</v>
      </c>
      <c r="O14" s="18">
        <f t="shared" si="0"/>
        <v>8.0047210121374474E-2</v>
      </c>
      <c r="P14" s="18">
        <f t="shared" si="0"/>
        <v>7.306750309762312E-4</v>
      </c>
    </row>
    <row r="15" spans="1:16" ht="15" customHeight="1" x14ac:dyDescent="0.2">
      <c r="A15" s="12">
        <v>13</v>
      </c>
      <c r="B15" s="13" t="s">
        <v>170</v>
      </c>
      <c r="C15" s="14" t="s">
        <v>27</v>
      </c>
      <c r="D15" s="15">
        <v>13791792</v>
      </c>
      <c r="E15" s="15">
        <v>997105</v>
      </c>
      <c r="F15" s="15">
        <v>901102</v>
      </c>
      <c r="G15" s="15">
        <v>1706174</v>
      </c>
      <c r="H15" s="15">
        <v>58644</v>
      </c>
      <c r="I15" s="15">
        <v>0</v>
      </c>
      <c r="J15" s="16">
        <v>17454817</v>
      </c>
      <c r="K15" s="17">
        <f t="shared" si="1"/>
        <v>0.79014245752333012</v>
      </c>
      <c r="L15" s="18">
        <f t="shared" si="1"/>
        <v>5.7124918582646844E-2</v>
      </c>
      <c r="M15" s="18">
        <f t="shared" si="0"/>
        <v>5.1624832274093736E-2</v>
      </c>
      <c r="N15" s="18">
        <f t="shared" si="0"/>
        <v>9.7748031388699183E-2</v>
      </c>
      <c r="O15" s="18">
        <f t="shared" si="0"/>
        <v>3.3597602312301525E-3</v>
      </c>
      <c r="P15" s="18">
        <f t="shared" si="0"/>
        <v>0</v>
      </c>
    </row>
    <row r="16" spans="1:16" ht="15" customHeight="1" x14ac:dyDescent="0.2">
      <c r="A16" s="12">
        <v>14</v>
      </c>
      <c r="B16" s="13" t="s">
        <v>170</v>
      </c>
      <c r="C16" s="14" t="s">
        <v>28</v>
      </c>
      <c r="D16" s="15">
        <v>13541244</v>
      </c>
      <c r="E16" s="15">
        <v>551801</v>
      </c>
      <c r="F16" s="15">
        <v>1399887</v>
      </c>
      <c r="G16" s="15">
        <v>5407409</v>
      </c>
      <c r="H16" s="15">
        <v>1280076</v>
      </c>
      <c r="I16" s="15">
        <v>0</v>
      </c>
      <c r="J16" s="16">
        <v>22180417</v>
      </c>
      <c r="K16" s="17">
        <f t="shared" si="1"/>
        <v>0.6105044823999477</v>
      </c>
      <c r="L16" s="18">
        <f t="shared" si="1"/>
        <v>2.4877846074760453E-2</v>
      </c>
      <c r="M16" s="18">
        <f t="shared" si="0"/>
        <v>6.3113646600963358E-2</v>
      </c>
      <c r="N16" s="18">
        <f t="shared" si="0"/>
        <v>0.24379203510916861</v>
      </c>
      <c r="O16" s="18">
        <f t="shared" si="0"/>
        <v>5.7711989815159924E-2</v>
      </c>
      <c r="P16" s="18">
        <f t="shared" si="0"/>
        <v>0</v>
      </c>
    </row>
    <row r="17" spans="1:16" ht="15" customHeight="1" x14ac:dyDescent="0.2">
      <c r="A17" s="19">
        <v>15</v>
      </c>
      <c r="B17" s="20" t="s">
        <v>170</v>
      </c>
      <c r="C17" s="21" t="s">
        <v>29</v>
      </c>
      <c r="D17" s="22">
        <v>30934722</v>
      </c>
      <c r="E17" s="22">
        <v>1028909</v>
      </c>
      <c r="F17" s="22">
        <v>2187603</v>
      </c>
      <c r="G17" s="22">
        <v>11648183</v>
      </c>
      <c r="H17" s="22">
        <v>120793</v>
      </c>
      <c r="I17" s="22">
        <v>0</v>
      </c>
      <c r="J17" s="23">
        <v>45920210</v>
      </c>
      <c r="K17" s="24">
        <f t="shared" si="1"/>
        <v>0.67366246800700602</v>
      </c>
      <c r="L17" s="25">
        <f t="shared" si="1"/>
        <v>2.2406452409516421E-2</v>
      </c>
      <c r="M17" s="25">
        <f t="shared" si="0"/>
        <v>4.7639220291022188E-2</v>
      </c>
      <c r="N17" s="25">
        <f t="shared" si="0"/>
        <v>0.25366136174028819</v>
      </c>
      <c r="O17" s="25">
        <f t="shared" si="0"/>
        <v>2.6304975521671179E-3</v>
      </c>
      <c r="P17" s="25">
        <f t="shared" si="0"/>
        <v>0</v>
      </c>
    </row>
    <row r="18" spans="1:16" ht="15" customHeight="1" x14ac:dyDescent="0.2">
      <c r="A18" s="5">
        <v>16</v>
      </c>
      <c r="B18" s="6" t="s">
        <v>170</v>
      </c>
      <c r="C18" s="7" t="s">
        <v>30</v>
      </c>
      <c r="D18" s="8">
        <v>63315027</v>
      </c>
      <c r="E18" s="8">
        <v>3147668</v>
      </c>
      <c r="F18" s="8">
        <v>1899441</v>
      </c>
      <c r="G18" s="8">
        <v>11456026</v>
      </c>
      <c r="H18" s="8">
        <v>4408578</v>
      </c>
      <c r="I18" s="8">
        <v>11540106</v>
      </c>
      <c r="J18" s="9">
        <v>95766846</v>
      </c>
      <c r="K18" s="10">
        <f t="shared" si="1"/>
        <v>0.66113722696892407</v>
      </c>
      <c r="L18" s="11">
        <f t="shared" si="1"/>
        <v>3.2868034517916568E-2</v>
      </c>
      <c r="M18" s="11">
        <f t="shared" si="0"/>
        <v>1.9834014372781997E-2</v>
      </c>
      <c r="N18" s="11">
        <f t="shared" si="0"/>
        <v>0.11962413380513753</v>
      </c>
      <c r="O18" s="11">
        <f t="shared" si="0"/>
        <v>4.6034490892599721E-2</v>
      </c>
      <c r="P18" s="11">
        <f t="shared" si="0"/>
        <v>0.12050209944264009</v>
      </c>
    </row>
    <row r="19" spans="1:16" ht="15" customHeight="1" x14ac:dyDescent="0.2">
      <c r="A19" s="12">
        <v>17</v>
      </c>
      <c r="B19" s="13" t="s">
        <v>171</v>
      </c>
      <c r="C19" s="14" t="s">
        <v>31</v>
      </c>
      <c r="D19" s="15">
        <v>443104415</v>
      </c>
      <c r="E19" s="15">
        <v>16022967</v>
      </c>
      <c r="F19" s="15">
        <v>24613392</v>
      </c>
      <c r="G19" s="15">
        <v>72636250</v>
      </c>
      <c r="H19" s="15">
        <v>1712165</v>
      </c>
      <c r="I19" s="15">
        <v>28940088</v>
      </c>
      <c r="J19" s="16">
        <v>587029277</v>
      </c>
      <c r="K19" s="17">
        <f t="shared" si="1"/>
        <v>0.75482506982356179</v>
      </c>
      <c r="L19" s="18">
        <f t="shared" si="1"/>
        <v>2.7295004913358008E-2</v>
      </c>
      <c r="M19" s="18">
        <f t="shared" si="1"/>
        <v>4.1928729902171474E-2</v>
      </c>
      <c r="N19" s="18">
        <f t="shared" si="1"/>
        <v>0.12373531073476596</v>
      </c>
      <c r="O19" s="18">
        <f t="shared" si="1"/>
        <v>2.9166603218667066E-3</v>
      </c>
      <c r="P19" s="18">
        <f t="shared" si="1"/>
        <v>4.9299224304276051E-2</v>
      </c>
    </row>
    <row r="20" spans="1:16" ht="15" customHeight="1" x14ac:dyDescent="0.2">
      <c r="A20" s="12">
        <v>18</v>
      </c>
      <c r="B20" s="13" t="s">
        <v>170</v>
      </c>
      <c r="C20" s="14" t="s">
        <v>32</v>
      </c>
      <c r="D20" s="15">
        <v>13343938</v>
      </c>
      <c r="E20" s="15">
        <v>443465</v>
      </c>
      <c r="F20" s="15">
        <v>1592150</v>
      </c>
      <c r="G20" s="15">
        <v>927921</v>
      </c>
      <c r="H20" s="15">
        <v>0</v>
      </c>
      <c r="I20" s="15">
        <v>30</v>
      </c>
      <c r="J20" s="16">
        <v>16307504</v>
      </c>
      <c r="K20" s="17">
        <f t="shared" si="1"/>
        <v>0.81826979775691</v>
      </c>
      <c r="L20" s="18">
        <f t="shared" si="1"/>
        <v>2.719392250340702E-2</v>
      </c>
      <c r="M20" s="18">
        <f t="shared" si="1"/>
        <v>9.7632967007090718E-2</v>
      </c>
      <c r="N20" s="18">
        <f t="shared" si="1"/>
        <v>5.6901473088708118E-2</v>
      </c>
      <c r="O20" s="18">
        <f t="shared" si="1"/>
        <v>0</v>
      </c>
      <c r="P20" s="18">
        <f t="shared" si="1"/>
        <v>1.8396438841897571E-6</v>
      </c>
    </row>
    <row r="21" spans="1:16" ht="15" customHeight="1" x14ac:dyDescent="0.2">
      <c r="A21" s="12">
        <v>19</v>
      </c>
      <c r="B21" s="13" t="s">
        <v>170</v>
      </c>
      <c r="C21" s="14" t="s">
        <v>33</v>
      </c>
      <c r="D21" s="15">
        <v>21741388</v>
      </c>
      <c r="E21" s="15">
        <v>1271413</v>
      </c>
      <c r="F21" s="15">
        <v>1570206</v>
      </c>
      <c r="G21" s="15">
        <v>2932138</v>
      </c>
      <c r="H21" s="15">
        <v>0</v>
      </c>
      <c r="I21" s="15">
        <v>8513136</v>
      </c>
      <c r="J21" s="16">
        <v>36028281</v>
      </c>
      <c r="K21" s="17">
        <f t="shared" si="1"/>
        <v>0.60345338152547434</v>
      </c>
      <c r="L21" s="18">
        <f t="shared" si="1"/>
        <v>3.5289305087855841E-2</v>
      </c>
      <c r="M21" s="18">
        <f t="shared" si="1"/>
        <v>4.3582595572628072E-2</v>
      </c>
      <c r="N21" s="18">
        <f t="shared" si="1"/>
        <v>8.138434359385617E-2</v>
      </c>
      <c r="O21" s="18">
        <f t="shared" si="1"/>
        <v>0</v>
      </c>
      <c r="P21" s="18">
        <f t="shared" si="1"/>
        <v>0.23629037422018553</v>
      </c>
    </row>
    <row r="22" spans="1:16" ht="15" customHeight="1" x14ac:dyDescent="0.2">
      <c r="A22" s="19">
        <v>20</v>
      </c>
      <c r="B22" s="20" t="s">
        <v>170</v>
      </c>
      <c r="C22" s="21" t="s">
        <v>34</v>
      </c>
      <c r="D22" s="22">
        <v>49067501</v>
      </c>
      <c r="E22" s="22">
        <v>1863061</v>
      </c>
      <c r="F22" s="22">
        <v>2858802</v>
      </c>
      <c r="G22" s="22">
        <v>4640727</v>
      </c>
      <c r="H22" s="22">
        <v>1841891</v>
      </c>
      <c r="I22" s="22">
        <v>804176</v>
      </c>
      <c r="J22" s="23">
        <v>61076158</v>
      </c>
      <c r="K22" s="24">
        <f t="shared" si="1"/>
        <v>0.80338224614586928</v>
      </c>
      <c r="L22" s="25">
        <f t="shared" si="1"/>
        <v>3.0503899737766741E-2</v>
      </c>
      <c r="M22" s="25">
        <f t="shared" si="1"/>
        <v>4.6807168191555205E-2</v>
      </c>
      <c r="N22" s="25">
        <f t="shared" si="1"/>
        <v>7.5982628114885681E-2</v>
      </c>
      <c r="O22" s="25">
        <f t="shared" si="1"/>
        <v>3.0157283305213795E-2</v>
      </c>
      <c r="P22" s="25">
        <f t="shared" si="1"/>
        <v>1.316677450470935E-2</v>
      </c>
    </row>
    <row r="23" spans="1:16" ht="15" customHeight="1" x14ac:dyDescent="0.2">
      <c r="A23" s="5">
        <v>21</v>
      </c>
      <c r="B23" s="6" t="s">
        <v>170</v>
      </c>
      <c r="C23" s="7" t="s">
        <v>35</v>
      </c>
      <c r="D23" s="8">
        <v>25652414</v>
      </c>
      <c r="E23" s="8">
        <v>1953543</v>
      </c>
      <c r="F23" s="8">
        <v>2804168</v>
      </c>
      <c r="G23" s="8">
        <v>1857318</v>
      </c>
      <c r="H23" s="8">
        <v>1631716</v>
      </c>
      <c r="I23" s="8">
        <v>1969851</v>
      </c>
      <c r="J23" s="9">
        <v>35869010</v>
      </c>
      <c r="K23" s="10">
        <f t="shared" si="1"/>
        <v>0.71516927843840683</v>
      </c>
      <c r="L23" s="11">
        <f t="shared" si="1"/>
        <v>5.4463253934245746E-2</v>
      </c>
      <c r="M23" s="11">
        <f t="shared" si="1"/>
        <v>7.8178014949395039E-2</v>
      </c>
      <c r="N23" s="11">
        <f t="shared" si="1"/>
        <v>5.1780576046007401E-2</v>
      </c>
      <c r="O23" s="11">
        <f t="shared" si="1"/>
        <v>4.5490968387474316E-2</v>
      </c>
      <c r="P23" s="11">
        <f t="shared" si="1"/>
        <v>5.4917908244470647E-2</v>
      </c>
    </row>
    <row r="24" spans="1:16" ht="15" customHeight="1" x14ac:dyDescent="0.2">
      <c r="A24" s="12">
        <v>22</v>
      </c>
      <c r="B24" s="13" t="s">
        <v>170</v>
      </c>
      <c r="C24" s="14" t="s">
        <v>36</v>
      </c>
      <c r="D24" s="15">
        <v>27514569</v>
      </c>
      <c r="E24" s="15">
        <v>919420</v>
      </c>
      <c r="F24" s="15">
        <v>1228632</v>
      </c>
      <c r="G24" s="15">
        <v>3536651</v>
      </c>
      <c r="H24" s="15">
        <v>1197378</v>
      </c>
      <c r="I24" s="15">
        <v>1011776</v>
      </c>
      <c r="J24" s="16">
        <v>35408426</v>
      </c>
      <c r="K24" s="17">
        <f t="shared" si="1"/>
        <v>0.77706275336836494</v>
      </c>
      <c r="L24" s="18">
        <f t="shared" si="1"/>
        <v>2.5966135857041484E-2</v>
      </c>
      <c r="M24" s="18">
        <f t="shared" si="1"/>
        <v>3.4698859531344321E-2</v>
      </c>
      <c r="N24" s="18">
        <f t="shared" si="1"/>
        <v>9.9881621397121687E-2</v>
      </c>
      <c r="O24" s="18">
        <f t="shared" si="1"/>
        <v>3.3816188271119423E-2</v>
      </c>
      <c r="P24" s="18">
        <f t="shared" si="1"/>
        <v>2.8574441575008162E-2</v>
      </c>
    </row>
    <row r="25" spans="1:16" ht="15" customHeight="1" x14ac:dyDescent="0.2">
      <c r="A25" s="12">
        <v>23</v>
      </c>
      <c r="B25" s="13" t="s">
        <v>170</v>
      </c>
      <c r="C25" s="14" t="s">
        <v>37</v>
      </c>
      <c r="D25" s="15">
        <v>107625046</v>
      </c>
      <c r="E25" s="15">
        <v>4479891</v>
      </c>
      <c r="F25" s="15">
        <v>5732903</v>
      </c>
      <c r="G25" s="15">
        <v>14788190</v>
      </c>
      <c r="H25" s="15">
        <v>19340159</v>
      </c>
      <c r="I25" s="15">
        <v>6124618</v>
      </c>
      <c r="J25" s="16">
        <v>158090807</v>
      </c>
      <c r="K25" s="17">
        <f t="shared" si="1"/>
        <v>0.68077991404016303</v>
      </c>
      <c r="L25" s="18">
        <f t="shared" si="1"/>
        <v>2.8337454182266273E-2</v>
      </c>
      <c r="M25" s="18">
        <f t="shared" si="1"/>
        <v>3.6263354642752883E-2</v>
      </c>
      <c r="N25" s="18">
        <f t="shared" si="1"/>
        <v>9.3542377830989246E-2</v>
      </c>
      <c r="O25" s="18">
        <f t="shared" si="1"/>
        <v>0.12233575985224746</v>
      </c>
      <c r="P25" s="18">
        <f t="shared" si="1"/>
        <v>3.8741139451581141E-2</v>
      </c>
    </row>
    <row r="26" spans="1:16" ht="15" customHeight="1" x14ac:dyDescent="0.2">
      <c r="A26" s="12">
        <v>24</v>
      </c>
      <c r="B26" s="13" t="s">
        <v>170</v>
      </c>
      <c r="C26" s="14" t="s">
        <v>38</v>
      </c>
      <c r="D26" s="15">
        <v>55415382</v>
      </c>
      <c r="E26" s="15">
        <v>5319007</v>
      </c>
      <c r="F26" s="15">
        <v>2530323</v>
      </c>
      <c r="G26" s="15">
        <v>21404164</v>
      </c>
      <c r="H26" s="15">
        <v>5818422</v>
      </c>
      <c r="I26" s="15">
        <v>6718961</v>
      </c>
      <c r="J26" s="16">
        <v>97206259</v>
      </c>
      <c r="K26" s="17">
        <f t="shared" si="1"/>
        <v>0.57008038957656004</v>
      </c>
      <c r="L26" s="18">
        <f t="shared" si="1"/>
        <v>5.4718770732654159E-2</v>
      </c>
      <c r="M26" s="18">
        <f t="shared" si="1"/>
        <v>2.6030453450533467E-2</v>
      </c>
      <c r="N26" s="18">
        <f t="shared" si="1"/>
        <v>0.22019326965355185</v>
      </c>
      <c r="O26" s="18">
        <f t="shared" si="1"/>
        <v>5.985645430506692E-2</v>
      </c>
      <c r="P26" s="18">
        <f t="shared" si="1"/>
        <v>6.9120662281633535E-2</v>
      </c>
    </row>
    <row r="27" spans="1:16" ht="15" customHeight="1" x14ac:dyDescent="0.2">
      <c r="A27" s="19">
        <v>25</v>
      </c>
      <c r="B27" s="20" t="s">
        <v>170</v>
      </c>
      <c r="C27" s="21" t="s">
        <v>39</v>
      </c>
      <c r="D27" s="22">
        <v>23798862</v>
      </c>
      <c r="E27" s="22">
        <v>757315</v>
      </c>
      <c r="F27" s="22">
        <v>1374815</v>
      </c>
      <c r="G27" s="22">
        <v>1328697</v>
      </c>
      <c r="H27" s="22">
        <v>200531</v>
      </c>
      <c r="I27" s="22">
        <v>23133</v>
      </c>
      <c r="J27" s="23">
        <v>27483353</v>
      </c>
      <c r="K27" s="24">
        <f t="shared" si="1"/>
        <v>0.86593735487806023</v>
      </c>
      <c r="L27" s="25">
        <f t="shared" si="1"/>
        <v>2.7555407813595379E-2</v>
      </c>
      <c r="M27" s="25">
        <f t="shared" si="1"/>
        <v>5.0023554258463297E-2</v>
      </c>
      <c r="N27" s="25">
        <f t="shared" si="1"/>
        <v>4.834552028640756E-2</v>
      </c>
      <c r="O27" s="25">
        <f t="shared" si="1"/>
        <v>7.2964532384385558E-3</v>
      </c>
      <c r="P27" s="25">
        <f t="shared" si="1"/>
        <v>8.4170952503502755E-4</v>
      </c>
    </row>
    <row r="28" spans="1:16" ht="15" customHeight="1" x14ac:dyDescent="0.2">
      <c r="A28" s="5">
        <v>26</v>
      </c>
      <c r="B28" s="6" t="s">
        <v>171</v>
      </c>
      <c r="C28" s="7" t="s">
        <v>40</v>
      </c>
      <c r="D28" s="8">
        <v>464999815</v>
      </c>
      <c r="E28" s="8">
        <v>21649253</v>
      </c>
      <c r="F28" s="8">
        <v>31490025</v>
      </c>
      <c r="G28" s="8">
        <v>39767801</v>
      </c>
      <c r="H28" s="8">
        <v>17612945</v>
      </c>
      <c r="I28" s="8">
        <v>36098702</v>
      </c>
      <c r="J28" s="9">
        <v>611618541</v>
      </c>
      <c r="K28" s="10">
        <f t="shared" si="1"/>
        <v>0.76027749950111467</v>
      </c>
      <c r="L28" s="11">
        <f t="shared" si="1"/>
        <v>3.5396659108148258E-2</v>
      </c>
      <c r="M28" s="11">
        <f t="shared" si="1"/>
        <v>5.1486380626253776E-2</v>
      </c>
      <c r="N28" s="11">
        <f t="shared" si="1"/>
        <v>6.5020594266124443E-2</v>
      </c>
      <c r="O28" s="11">
        <f t="shared" si="1"/>
        <v>2.8797271206335125E-2</v>
      </c>
      <c r="P28" s="11">
        <f t="shared" si="1"/>
        <v>5.9021595292023693E-2</v>
      </c>
    </row>
    <row r="29" spans="1:16" ht="15" customHeight="1" x14ac:dyDescent="0.2">
      <c r="A29" s="12">
        <v>27</v>
      </c>
      <c r="B29" s="13" t="s">
        <v>170</v>
      </c>
      <c r="C29" s="14" t="s">
        <v>41</v>
      </c>
      <c r="D29" s="15">
        <v>52223353</v>
      </c>
      <c r="E29" s="15">
        <v>2291176</v>
      </c>
      <c r="F29" s="15">
        <v>2534531</v>
      </c>
      <c r="G29" s="15">
        <v>6372941</v>
      </c>
      <c r="H29" s="15">
        <v>3030352</v>
      </c>
      <c r="I29" s="15">
        <v>1116062</v>
      </c>
      <c r="J29" s="16">
        <v>67568415</v>
      </c>
      <c r="K29" s="17">
        <f t="shared" si="1"/>
        <v>0.77289593073923668</v>
      </c>
      <c r="L29" s="18">
        <f t="shared" si="1"/>
        <v>3.3908979513578942E-2</v>
      </c>
      <c r="M29" s="18">
        <f t="shared" si="1"/>
        <v>3.7510588342201015E-2</v>
      </c>
      <c r="N29" s="18">
        <f t="shared" si="1"/>
        <v>9.4318343859331313E-2</v>
      </c>
      <c r="O29" s="18">
        <f t="shared" si="1"/>
        <v>4.4848647108267969E-2</v>
      </c>
      <c r="P29" s="18">
        <f t="shared" si="1"/>
        <v>1.6517510437384093E-2</v>
      </c>
    </row>
    <row r="30" spans="1:16" ht="15" customHeight="1" x14ac:dyDescent="0.2">
      <c r="A30" s="12">
        <v>28</v>
      </c>
      <c r="B30" s="13" t="s">
        <v>171</v>
      </c>
      <c r="C30" s="14" t="s">
        <v>42</v>
      </c>
      <c r="D30" s="15">
        <v>269392186</v>
      </c>
      <c r="E30" s="15">
        <v>12684332</v>
      </c>
      <c r="F30" s="15">
        <v>12666766</v>
      </c>
      <c r="G30" s="15">
        <v>44878356</v>
      </c>
      <c r="H30" s="15">
        <v>12445452</v>
      </c>
      <c r="I30" s="15">
        <v>69271264</v>
      </c>
      <c r="J30" s="16">
        <v>421338356</v>
      </c>
      <c r="K30" s="17">
        <f t="shared" si="1"/>
        <v>0.63937256640361506</v>
      </c>
      <c r="L30" s="18">
        <f t="shared" si="1"/>
        <v>3.0104859477830211E-2</v>
      </c>
      <c r="M30" s="18">
        <f t="shared" si="1"/>
        <v>3.006316851912718E-2</v>
      </c>
      <c r="N30" s="18">
        <f t="shared" si="1"/>
        <v>0.10651381570397546</v>
      </c>
      <c r="O30" s="18">
        <f t="shared" si="1"/>
        <v>2.9537904211122901E-2</v>
      </c>
      <c r="P30" s="18">
        <f t="shared" si="1"/>
        <v>0.1644076856843292</v>
      </c>
    </row>
    <row r="31" spans="1:16" ht="15" customHeight="1" x14ac:dyDescent="0.2">
      <c r="A31" s="12">
        <v>29</v>
      </c>
      <c r="B31" s="13" t="s">
        <v>170</v>
      </c>
      <c r="C31" s="14" t="s">
        <v>43</v>
      </c>
      <c r="D31" s="15">
        <v>136486235</v>
      </c>
      <c r="E31" s="15">
        <v>4356553</v>
      </c>
      <c r="F31" s="15">
        <v>5459164</v>
      </c>
      <c r="G31" s="15">
        <v>49967343</v>
      </c>
      <c r="H31" s="15">
        <v>14569087</v>
      </c>
      <c r="I31" s="15">
        <v>5139857</v>
      </c>
      <c r="J31" s="16">
        <v>215978239</v>
      </c>
      <c r="K31" s="17">
        <f t="shared" si="1"/>
        <v>0.63194438306351786</v>
      </c>
      <c r="L31" s="18">
        <f t="shared" si="1"/>
        <v>2.0171259012811936E-2</v>
      </c>
      <c r="M31" s="18">
        <f t="shared" si="1"/>
        <v>2.5276453893116519E-2</v>
      </c>
      <c r="N31" s="18">
        <f t="shared" si="1"/>
        <v>0.23135359947073186</v>
      </c>
      <c r="O31" s="18">
        <f t="shared" si="1"/>
        <v>6.7456272759034763E-2</v>
      </c>
      <c r="P31" s="18">
        <f t="shared" si="1"/>
        <v>2.3798031800787114E-2</v>
      </c>
    </row>
    <row r="32" spans="1:16" ht="15" customHeight="1" x14ac:dyDescent="0.2">
      <c r="A32" s="19">
        <v>30</v>
      </c>
      <c r="B32" s="20" t="s">
        <v>170</v>
      </c>
      <c r="C32" s="21" t="s">
        <v>44</v>
      </c>
      <c r="D32" s="22">
        <v>24776814</v>
      </c>
      <c r="E32" s="22">
        <v>895851</v>
      </c>
      <c r="F32" s="22">
        <v>664519</v>
      </c>
      <c r="G32" s="22">
        <v>3401962</v>
      </c>
      <c r="H32" s="22">
        <v>1449449</v>
      </c>
      <c r="I32" s="22">
        <v>446329</v>
      </c>
      <c r="J32" s="23">
        <v>31634924</v>
      </c>
      <c r="K32" s="24">
        <f t="shared" si="1"/>
        <v>0.78321079576483255</v>
      </c>
      <c r="L32" s="25">
        <f t="shared" si="1"/>
        <v>2.8318417961111588E-2</v>
      </c>
      <c r="M32" s="25">
        <f t="shared" si="1"/>
        <v>2.100586680720333E-2</v>
      </c>
      <c r="N32" s="25">
        <f t="shared" si="1"/>
        <v>0.10753817521420314</v>
      </c>
      <c r="O32" s="25">
        <f t="shared" si="1"/>
        <v>4.581800164906355E-2</v>
      </c>
      <c r="P32" s="25">
        <f t="shared" si="1"/>
        <v>1.4108742603585835E-2</v>
      </c>
    </row>
    <row r="33" spans="1:16" ht="15" customHeight="1" x14ac:dyDescent="0.2">
      <c r="A33" s="5">
        <v>31</v>
      </c>
      <c r="B33" s="6" t="s">
        <v>170</v>
      </c>
      <c r="C33" s="7" t="s">
        <v>45</v>
      </c>
      <c r="D33" s="8">
        <v>50317972</v>
      </c>
      <c r="E33" s="8">
        <v>2151998</v>
      </c>
      <c r="F33" s="8">
        <v>3641964</v>
      </c>
      <c r="G33" s="8">
        <v>21262160</v>
      </c>
      <c r="H33" s="8">
        <v>10943892</v>
      </c>
      <c r="I33" s="8">
        <v>6348627</v>
      </c>
      <c r="J33" s="9">
        <v>94666613</v>
      </c>
      <c r="K33" s="10">
        <f t="shared" si="1"/>
        <v>0.53152817456350743</v>
      </c>
      <c r="L33" s="11">
        <f t="shared" si="1"/>
        <v>2.2732386126458334E-2</v>
      </c>
      <c r="M33" s="11">
        <f t="shared" si="1"/>
        <v>3.8471472513757307E-2</v>
      </c>
      <c r="N33" s="11">
        <f t="shared" si="1"/>
        <v>0.22460040901642905</v>
      </c>
      <c r="O33" s="11">
        <f t="shared" si="1"/>
        <v>0.11560455849413351</v>
      </c>
      <c r="P33" s="11">
        <f t="shared" si="1"/>
        <v>6.7062999285714381E-2</v>
      </c>
    </row>
    <row r="34" spans="1:16" ht="15" customHeight="1" x14ac:dyDescent="0.2">
      <c r="A34" s="12">
        <v>32</v>
      </c>
      <c r="B34" s="13" t="s">
        <v>171</v>
      </c>
      <c r="C34" s="14" t="s">
        <v>46</v>
      </c>
      <c r="D34" s="15">
        <v>217177452</v>
      </c>
      <c r="E34" s="15">
        <v>7159793</v>
      </c>
      <c r="F34" s="15">
        <v>5888561</v>
      </c>
      <c r="G34" s="15">
        <v>16230354</v>
      </c>
      <c r="H34" s="15">
        <v>8799476</v>
      </c>
      <c r="I34" s="15">
        <v>17510212</v>
      </c>
      <c r="J34" s="16">
        <v>272765848</v>
      </c>
      <c r="K34" s="17">
        <f t="shared" si="1"/>
        <v>0.79620470668307419</v>
      </c>
      <c r="L34" s="18">
        <f t="shared" si="1"/>
        <v>2.6248861624348221E-2</v>
      </c>
      <c r="M34" s="18">
        <f t="shared" si="1"/>
        <v>2.1588336821404416E-2</v>
      </c>
      <c r="N34" s="18">
        <f t="shared" si="1"/>
        <v>5.9502881753730398E-2</v>
      </c>
      <c r="O34" s="18">
        <f t="shared" si="1"/>
        <v>3.2260182367112179E-2</v>
      </c>
      <c r="P34" s="18">
        <f t="shared" si="1"/>
        <v>6.4195030750330589E-2</v>
      </c>
    </row>
    <row r="35" spans="1:16" ht="15" customHeight="1" x14ac:dyDescent="0.2">
      <c r="A35" s="12">
        <v>33</v>
      </c>
      <c r="B35" s="13" t="s">
        <v>170</v>
      </c>
      <c r="C35" s="14" t="s">
        <v>47</v>
      </c>
      <c r="D35" s="15">
        <v>12567381</v>
      </c>
      <c r="E35" s="15">
        <v>1311605</v>
      </c>
      <c r="F35" s="15">
        <v>2245001</v>
      </c>
      <c r="G35" s="15">
        <v>945710</v>
      </c>
      <c r="H35" s="15">
        <v>2393554</v>
      </c>
      <c r="I35" s="15">
        <v>0</v>
      </c>
      <c r="J35" s="16">
        <v>19463251</v>
      </c>
      <c r="K35" s="17">
        <f t="shared" si="1"/>
        <v>0.64569793607450265</v>
      </c>
      <c r="L35" s="18">
        <f t="shared" si="1"/>
        <v>6.7388793372700179E-2</v>
      </c>
      <c r="M35" s="18">
        <f t="shared" si="1"/>
        <v>0.11534563264893413</v>
      </c>
      <c r="N35" s="18">
        <f t="shared" si="1"/>
        <v>4.8589518780803885E-2</v>
      </c>
      <c r="O35" s="18">
        <f t="shared" si="1"/>
        <v>0.12297811912305914</v>
      </c>
      <c r="P35" s="18">
        <f t="shared" si="1"/>
        <v>0</v>
      </c>
    </row>
    <row r="36" spans="1:16" ht="15" customHeight="1" x14ac:dyDescent="0.2">
      <c r="A36" s="12">
        <v>34</v>
      </c>
      <c r="B36" s="13" t="s">
        <v>170</v>
      </c>
      <c r="C36" s="14" t="s">
        <v>48</v>
      </c>
      <c r="D36" s="15">
        <v>41476146</v>
      </c>
      <c r="E36" s="15">
        <v>1512321</v>
      </c>
      <c r="F36" s="15">
        <v>4196155</v>
      </c>
      <c r="G36" s="15">
        <v>3016067</v>
      </c>
      <c r="H36" s="15">
        <v>1286804</v>
      </c>
      <c r="I36" s="15">
        <v>900285</v>
      </c>
      <c r="J36" s="16">
        <v>52387778</v>
      </c>
      <c r="K36" s="17">
        <f t="shared" si="1"/>
        <v>0.79171416661344174</v>
      </c>
      <c r="L36" s="18">
        <f t="shared" si="1"/>
        <v>2.8867821040243394E-2</v>
      </c>
      <c r="M36" s="18">
        <f t="shared" si="1"/>
        <v>8.0097976287522632E-2</v>
      </c>
      <c r="N36" s="18">
        <f t="shared" si="1"/>
        <v>5.7571958864145754E-2</v>
      </c>
      <c r="O36" s="18">
        <f t="shared" si="1"/>
        <v>2.456305743679375E-2</v>
      </c>
      <c r="P36" s="18">
        <f t="shared" si="1"/>
        <v>1.7185019757852679E-2</v>
      </c>
    </row>
    <row r="37" spans="1:16" ht="15" customHeight="1" x14ac:dyDescent="0.2">
      <c r="A37" s="19">
        <v>35</v>
      </c>
      <c r="B37" s="20" t="s">
        <v>170</v>
      </c>
      <c r="C37" s="21" t="s">
        <v>49</v>
      </c>
      <c r="D37" s="22">
        <v>56801114</v>
      </c>
      <c r="E37" s="22">
        <v>2254976</v>
      </c>
      <c r="F37" s="22">
        <v>3966430</v>
      </c>
      <c r="G37" s="22">
        <v>7623971</v>
      </c>
      <c r="H37" s="22">
        <v>1735110</v>
      </c>
      <c r="I37" s="22">
        <v>1327468</v>
      </c>
      <c r="J37" s="23">
        <v>73709069</v>
      </c>
      <c r="K37" s="24">
        <f t="shared" si="1"/>
        <v>0.770612283815442</v>
      </c>
      <c r="L37" s="25">
        <f t="shared" si="1"/>
        <v>3.0592924732233424E-2</v>
      </c>
      <c r="M37" s="25">
        <f t="shared" si="1"/>
        <v>5.381196715427243E-2</v>
      </c>
      <c r="N37" s="25">
        <f t="shared" si="1"/>
        <v>0.10343328308759402</v>
      </c>
      <c r="O37" s="25">
        <f t="shared" si="1"/>
        <v>2.3539979863264858E-2</v>
      </c>
      <c r="P37" s="25">
        <f t="shared" si="1"/>
        <v>1.8009561347193247E-2</v>
      </c>
    </row>
    <row r="38" spans="1:16" ht="15" customHeight="1" x14ac:dyDescent="0.2">
      <c r="A38" s="5">
        <v>36</v>
      </c>
      <c r="B38" s="6" t="s">
        <v>171</v>
      </c>
      <c r="C38" s="7" t="s">
        <v>50</v>
      </c>
      <c r="D38" s="8">
        <v>366508807</v>
      </c>
      <c r="E38" s="8">
        <v>5629386</v>
      </c>
      <c r="F38" s="8">
        <v>10573934</v>
      </c>
      <c r="G38" s="8">
        <v>7125551</v>
      </c>
      <c r="H38" s="8">
        <v>13476629</v>
      </c>
      <c r="I38" s="8">
        <v>86305139</v>
      </c>
      <c r="J38" s="9">
        <v>489619446</v>
      </c>
      <c r="K38" s="10">
        <f t="shared" si="1"/>
        <v>0.74855851824153241</v>
      </c>
      <c r="L38" s="11">
        <f t="shared" si="1"/>
        <v>1.1497472263387185E-2</v>
      </c>
      <c r="M38" s="11">
        <f t="shared" si="1"/>
        <v>2.1596229656286978E-2</v>
      </c>
      <c r="N38" s="11">
        <f t="shared" si="1"/>
        <v>1.4553243459206888E-2</v>
      </c>
      <c r="O38" s="11">
        <f t="shared" si="1"/>
        <v>2.7524701296279805E-2</v>
      </c>
      <c r="P38" s="11">
        <f t="shared" si="1"/>
        <v>0.17626983508330671</v>
      </c>
    </row>
    <row r="39" spans="1:16" ht="15" customHeight="1" x14ac:dyDescent="0.2">
      <c r="A39" s="12">
        <v>37</v>
      </c>
      <c r="B39" s="13" t="s">
        <v>170</v>
      </c>
      <c r="C39" s="14" t="s">
        <v>51</v>
      </c>
      <c r="D39" s="15">
        <v>178522406</v>
      </c>
      <c r="E39" s="15">
        <v>6220963</v>
      </c>
      <c r="F39" s="15">
        <v>6668052</v>
      </c>
      <c r="G39" s="15">
        <v>12045491</v>
      </c>
      <c r="H39" s="15">
        <v>55710476</v>
      </c>
      <c r="I39" s="15">
        <v>24061152</v>
      </c>
      <c r="J39" s="16">
        <v>283228540</v>
      </c>
      <c r="K39" s="17">
        <f t="shared" si="1"/>
        <v>0.63031220653116382</v>
      </c>
      <c r="L39" s="18">
        <f t="shared" si="1"/>
        <v>2.1964463750722297E-2</v>
      </c>
      <c r="M39" s="18">
        <f t="shared" si="1"/>
        <v>2.3543008765995122E-2</v>
      </c>
      <c r="N39" s="18">
        <f t="shared" si="1"/>
        <v>4.2529227457091721E-2</v>
      </c>
      <c r="O39" s="18">
        <f t="shared" si="1"/>
        <v>0.19669795988779945</v>
      </c>
      <c r="P39" s="18">
        <f t="shared" si="1"/>
        <v>8.4953133607227574E-2</v>
      </c>
    </row>
    <row r="40" spans="1:16" ht="15" customHeight="1" x14ac:dyDescent="0.2">
      <c r="A40" s="12">
        <v>38</v>
      </c>
      <c r="B40" s="13" t="s">
        <v>171</v>
      </c>
      <c r="C40" s="14" t="s">
        <v>52</v>
      </c>
      <c r="D40" s="15">
        <v>59578237</v>
      </c>
      <c r="E40" s="15">
        <v>2142630</v>
      </c>
      <c r="F40" s="15">
        <v>1249364</v>
      </c>
      <c r="G40" s="15">
        <v>2633211</v>
      </c>
      <c r="H40" s="15">
        <v>260950</v>
      </c>
      <c r="I40" s="15">
        <v>0</v>
      </c>
      <c r="J40" s="16">
        <v>65864392</v>
      </c>
      <c r="K40" s="17">
        <f t="shared" si="1"/>
        <v>0.90455912809458561</v>
      </c>
      <c r="L40" s="18">
        <f t="shared" si="1"/>
        <v>3.2530931128917126E-2</v>
      </c>
      <c r="M40" s="18">
        <f t="shared" si="1"/>
        <v>1.8968731997100953E-2</v>
      </c>
      <c r="N40" s="18">
        <f t="shared" si="1"/>
        <v>3.9979280458551869E-2</v>
      </c>
      <c r="O40" s="18">
        <f t="shared" si="1"/>
        <v>3.9619283208444404E-3</v>
      </c>
      <c r="P40" s="18">
        <f t="shared" si="1"/>
        <v>0</v>
      </c>
    </row>
    <row r="41" spans="1:16" ht="15" customHeight="1" x14ac:dyDescent="0.2">
      <c r="A41" s="12">
        <v>39</v>
      </c>
      <c r="B41" s="13" t="s">
        <v>170</v>
      </c>
      <c r="C41" s="14" t="s">
        <v>53</v>
      </c>
      <c r="D41" s="15">
        <v>26583793</v>
      </c>
      <c r="E41" s="15">
        <v>3077840</v>
      </c>
      <c r="F41" s="15">
        <v>1845431</v>
      </c>
      <c r="G41" s="15">
        <v>2140673</v>
      </c>
      <c r="H41" s="15">
        <v>269780</v>
      </c>
      <c r="I41" s="15">
        <v>0</v>
      </c>
      <c r="J41" s="16">
        <v>33917517</v>
      </c>
      <c r="K41" s="17">
        <f t="shared" si="1"/>
        <v>0.78377768632061129</v>
      </c>
      <c r="L41" s="18">
        <f t="shared" si="1"/>
        <v>9.0744850220020531E-2</v>
      </c>
      <c r="M41" s="18">
        <f t="shared" si="1"/>
        <v>5.440937790345915E-2</v>
      </c>
      <c r="N41" s="18">
        <f t="shared" si="1"/>
        <v>6.3114083498506099E-2</v>
      </c>
      <c r="O41" s="18">
        <f t="shared" si="1"/>
        <v>7.9540020574029643E-3</v>
      </c>
      <c r="P41" s="18">
        <f t="shared" si="1"/>
        <v>0</v>
      </c>
    </row>
    <row r="42" spans="1:16" ht="15" customHeight="1" x14ac:dyDescent="0.2">
      <c r="A42" s="19">
        <v>40</v>
      </c>
      <c r="B42" s="20" t="s">
        <v>170</v>
      </c>
      <c r="C42" s="21" t="s">
        <v>54</v>
      </c>
      <c r="D42" s="22">
        <v>198516634</v>
      </c>
      <c r="E42" s="22">
        <v>9274430</v>
      </c>
      <c r="F42" s="22">
        <v>11331743</v>
      </c>
      <c r="G42" s="22">
        <v>72498730</v>
      </c>
      <c r="H42" s="22">
        <v>9724365</v>
      </c>
      <c r="I42" s="22">
        <v>6789815</v>
      </c>
      <c r="J42" s="23">
        <v>308135717</v>
      </c>
      <c r="K42" s="24">
        <f t="shared" si="1"/>
        <v>0.64425064362142737</v>
      </c>
      <c r="L42" s="25">
        <f t="shared" si="1"/>
        <v>3.0098523112787993E-2</v>
      </c>
      <c r="M42" s="25">
        <f t="shared" si="1"/>
        <v>3.6775168780579889E-2</v>
      </c>
      <c r="N42" s="25">
        <f t="shared" si="1"/>
        <v>0.23528181252678346</v>
      </c>
      <c r="O42" s="25">
        <f t="shared" si="1"/>
        <v>3.1558707619733679E-2</v>
      </c>
      <c r="P42" s="25">
        <f t="shared" si="1"/>
        <v>2.2035144338687619E-2</v>
      </c>
    </row>
    <row r="43" spans="1:16" ht="15" customHeight="1" x14ac:dyDescent="0.2">
      <c r="A43" s="5">
        <v>41</v>
      </c>
      <c r="B43" s="6" t="s">
        <v>170</v>
      </c>
      <c r="C43" s="7" t="s">
        <v>55</v>
      </c>
      <c r="D43" s="8">
        <v>14663195</v>
      </c>
      <c r="E43" s="8">
        <v>767846</v>
      </c>
      <c r="F43" s="8">
        <v>1107811</v>
      </c>
      <c r="G43" s="8">
        <v>7664137</v>
      </c>
      <c r="H43" s="8">
        <v>965661</v>
      </c>
      <c r="I43" s="8">
        <v>0</v>
      </c>
      <c r="J43" s="9">
        <v>25168650</v>
      </c>
      <c r="K43" s="10">
        <f t="shared" si="1"/>
        <v>0.58259759661324706</v>
      </c>
      <c r="L43" s="11">
        <f t="shared" si="1"/>
        <v>3.0508032810659294E-2</v>
      </c>
      <c r="M43" s="11">
        <f t="shared" si="1"/>
        <v>4.401551136036299E-2</v>
      </c>
      <c r="N43" s="11">
        <f t="shared" si="1"/>
        <v>0.30451124712688205</v>
      </c>
      <c r="O43" s="11">
        <f t="shared" si="1"/>
        <v>3.8367612088848625E-2</v>
      </c>
      <c r="P43" s="11">
        <f t="shared" si="1"/>
        <v>0</v>
      </c>
    </row>
    <row r="44" spans="1:16" ht="15" customHeight="1" x14ac:dyDescent="0.2">
      <c r="A44" s="12">
        <v>42</v>
      </c>
      <c r="B44" s="13" t="s">
        <v>170</v>
      </c>
      <c r="C44" s="14" t="s">
        <v>56</v>
      </c>
      <c r="D44" s="15">
        <v>26686331</v>
      </c>
      <c r="E44" s="15">
        <v>1394302</v>
      </c>
      <c r="F44" s="15">
        <v>2216656</v>
      </c>
      <c r="G44" s="15">
        <v>2828030</v>
      </c>
      <c r="H44" s="15">
        <v>2248459</v>
      </c>
      <c r="I44" s="15">
        <v>1379071</v>
      </c>
      <c r="J44" s="16">
        <v>36752849</v>
      </c>
      <c r="K44" s="17">
        <f t="shared" si="1"/>
        <v>0.72610237644434039</v>
      </c>
      <c r="L44" s="18">
        <f t="shared" si="1"/>
        <v>3.7937249436091336E-2</v>
      </c>
      <c r="M44" s="18">
        <f t="shared" si="1"/>
        <v>6.0312494413698375E-2</v>
      </c>
      <c r="N44" s="18">
        <f t="shared" si="1"/>
        <v>7.6947232036351801E-2</v>
      </c>
      <c r="O44" s="18">
        <f t="shared" si="1"/>
        <v>6.1177815085845452E-2</v>
      </c>
      <c r="P44" s="18">
        <f t="shared" si="1"/>
        <v>3.752283258367263E-2</v>
      </c>
    </row>
    <row r="45" spans="1:16" ht="15" customHeight="1" x14ac:dyDescent="0.2">
      <c r="A45" s="12">
        <v>43</v>
      </c>
      <c r="B45" s="13" t="s">
        <v>170</v>
      </c>
      <c r="C45" s="14" t="s">
        <v>57</v>
      </c>
      <c r="D45" s="15">
        <v>43315696</v>
      </c>
      <c r="E45" s="15">
        <v>5108422</v>
      </c>
      <c r="F45" s="15">
        <v>1774571</v>
      </c>
      <c r="G45" s="15">
        <v>9245810</v>
      </c>
      <c r="H45" s="15">
        <v>4137965</v>
      </c>
      <c r="I45" s="15">
        <v>3605111</v>
      </c>
      <c r="J45" s="16">
        <v>67187575</v>
      </c>
      <c r="K45" s="17">
        <f t="shared" si="1"/>
        <v>0.64469801149989414</v>
      </c>
      <c r="L45" s="18">
        <f t="shared" si="1"/>
        <v>7.6032242568659453E-2</v>
      </c>
      <c r="M45" s="18">
        <f t="shared" si="1"/>
        <v>2.6412190051508778E-2</v>
      </c>
      <c r="N45" s="18">
        <f t="shared" si="1"/>
        <v>0.13761190220066732</v>
      </c>
      <c r="O45" s="18">
        <f t="shared" si="1"/>
        <v>6.1588247529398107E-2</v>
      </c>
      <c r="P45" s="18">
        <f t="shared" si="1"/>
        <v>5.3657406149872203E-2</v>
      </c>
    </row>
    <row r="46" spans="1:16" ht="15" customHeight="1" x14ac:dyDescent="0.2">
      <c r="A46" s="12">
        <v>44</v>
      </c>
      <c r="B46" s="13" t="s">
        <v>171</v>
      </c>
      <c r="C46" s="14" t="s">
        <v>58</v>
      </c>
      <c r="D46" s="15">
        <v>70115518</v>
      </c>
      <c r="E46" s="15">
        <v>4702358</v>
      </c>
      <c r="F46" s="15">
        <v>4316889</v>
      </c>
      <c r="G46" s="15">
        <v>4624793</v>
      </c>
      <c r="H46" s="15">
        <v>2533715</v>
      </c>
      <c r="I46" s="15">
        <v>11676400</v>
      </c>
      <c r="J46" s="16">
        <v>97969673</v>
      </c>
      <c r="K46" s="17">
        <f t="shared" si="1"/>
        <v>0.71568594497605398</v>
      </c>
      <c r="L46" s="18">
        <f t="shared" si="1"/>
        <v>4.7998098350292541E-2</v>
      </c>
      <c r="M46" s="18">
        <f t="shared" si="1"/>
        <v>4.406352361715038E-2</v>
      </c>
      <c r="N46" s="18">
        <f t="shared" si="1"/>
        <v>4.7206373752007931E-2</v>
      </c>
      <c r="O46" s="18">
        <f t="shared" si="1"/>
        <v>2.5862238000937291E-2</v>
      </c>
      <c r="P46" s="18">
        <f t="shared" si="1"/>
        <v>0.11918382130355788</v>
      </c>
    </row>
    <row r="47" spans="1:16" ht="15" customHeight="1" x14ac:dyDescent="0.2">
      <c r="A47" s="19">
        <v>45</v>
      </c>
      <c r="B47" s="20" t="s">
        <v>170</v>
      </c>
      <c r="C47" s="21" t="s">
        <v>59</v>
      </c>
      <c r="D47" s="22">
        <v>145777535</v>
      </c>
      <c r="E47" s="22">
        <v>5132776</v>
      </c>
      <c r="F47" s="22">
        <v>2377672</v>
      </c>
      <c r="G47" s="22">
        <v>8179629</v>
      </c>
      <c r="H47" s="22">
        <v>11232981</v>
      </c>
      <c r="I47" s="22">
        <v>23347001</v>
      </c>
      <c r="J47" s="23">
        <v>196047594</v>
      </c>
      <c r="K47" s="24">
        <f t="shared" si="1"/>
        <v>0.74358237214581679</v>
      </c>
      <c r="L47" s="25">
        <f t="shared" si="1"/>
        <v>2.6181275144850795E-2</v>
      </c>
      <c r="M47" s="25">
        <f t="shared" si="1"/>
        <v>1.2128034583275733E-2</v>
      </c>
      <c r="N47" s="25">
        <f t="shared" si="1"/>
        <v>4.1722669649289348E-2</v>
      </c>
      <c r="O47" s="25">
        <f t="shared" si="1"/>
        <v>5.7297214267266139E-2</v>
      </c>
      <c r="P47" s="25">
        <f t="shared" si="1"/>
        <v>0.11908843420950119</v>
      </c>
    </row>
    <row r="48" spans="1:16" ht="15" customHeight="1" x14ac:dyDescent="0.2">
      <c r="A48" s="5">
        <v>46</v>
      </c>
      <c r="B48" s="6" t="s">
        <v>170</v>
      </c>
      <c r="C48" s="7" t="s">
        <v>60</v>
      </c>
      <c r="D48" s="8">
        <v>8350453</v>
      </c>
      <c r="E48" s="8">
        <v>539490</v>
      </c>
      <c r="F48" s="8">
        <v>1053496</v>
      </c>
      <c r="G48" s="8">
        <v>2761475</v>
      </c>
      <c r="H48" s="8">
        <v>999389</v>
      </c>
      <c r="I48" s="8">
        <v>2724598</v>
      </c>
      <c r="J48" s="9">
        <v>16428901</v>
      </c>
      <c r="K48" s="10">
        <f t="shared" si="1"/>
        <v>0.50827824697464552</v>
      </c>
      <c r="L48" s="11">
        <f t="shared" si="1"/>
        <v>3.2837862983044329E-2</v>
      </c>
      <c r="M48" s="11">
        <f t="shared" si="1"/>
        <v>6.4124557083885286E-2</v>
      </c>
      <c r="N48" s="11">
        <f t="shared" si="1"/>
        <v>0.16808641064913593</v>
      </c>
      <c r="O48" s="11">
        <f t="shared" si="1"/>
        <v>6.0831153587205866E-2</v>
      </c>
      <c r="P48" s="11">
        <f t="shared" si="1"/>
        <v>0.16584176872208312</v>
      </c>
    </row>
    <row r="49" spans="1:16" ht="15" customHeight="1" x14ac:dyDescent="0.2">
      <c r="A49" s="12">
        <v>47</v>
      </c>
      <c r="B49" s="13" t="s">
        <v>170</v>
      </c>
      <c r="C49" s="14" t="s">
        <v>61</v>
      </c>
      <c r="D49" s="15">
        <v>46872170</v>
      </c>
      <c r="E49" s="15">
        <v>2395832</v>
      </c>
      <c r="F49" s="15">
        <v>1269229</v>
      </c>
      <c r="G49" s="15">
        <v>10812215</v>
      </c>
      <c r="H49" s="15">
        <v>7146544</v>
      </c>
      <c r="I49" s="15">
        <v>20465853</v>
      </c>
      <c r="J49" s="16">
        <v>88961843</v>
      </c>
      <c r="K49" s="17">
        <f t="shared" si="1"/>
        <v>0.52687948472470381</v>
      </c>
      <c r="L49" s="18">
        <f t="shared" si="1"/>
        <v>2.6931006813786445E-2</v>
      </c>
      <c r="M49" s="18">
        <f t="shared" si="1"/>
        <v>1.4267116745771555E-2</v>
      </c>
      <c r="N49" s="18">
        <f t="shared" si="1"/>
        <v>0.1215376686834152</v>
      </c>
      <c r="O49" s="18">
        <f t="shared" si="1"/>
        <v>8.0332688251523746E-2</v>
      </c>
      <c r="P49" s="18">
        <f t="shared" si="1"/>
        <v>0.23005203478079922</v>
      </c>
    </row>
    <row r="50" spans="1:16" ht="15" customHeight="1" x14ac:dyDescent="0.2">
      <c r="A50" s="12">
        <v>48</v>
      </c>
      <c r="B50" s="13" t="s">
        <v>171</v>
      </c>
      <c r="C50" s="14" t="s">
        <v>62</v>
      </c>
      <c r="D50" s="15">
        <v>62246165</v>
      </c>
      <c r="E50" s="15">
        <v>3259194</v>
      </c>
      <c r="F50" s="15">
        <v>2962466</v>
      </c>
      <c r="G50" s="15">
        <v>4095267</v>
      </c>
      <c r="H50" s="15">
        <v>6429455</v>
      </c>
      <c r="I50" s="15">
        <v>20652368</v>
      </c>
      <c r="J50" s="16">
        <v>99644915</v>
      </c>
      <c r="K50" s="17">
        <f t="shared" si="1"/>
        <v>0.62467979424740339</v>
      </c>
      <c r="L50" s="18">
        <f t="shared" si="1"/>
        <v>3.2708081491162895E-2</v>
      </c>
      <c r="M50" s="18">
        <f t="shared" si="1"/>
        <v>2.9730227578597463E-2</v>
      </c>
      <c r="N50" s="18">
        <f t="shared" si="1"/>
        <v>4.1098604981498553E-2</v>
      </c>
      <c r="O50" s="18">
        <f t="shared" si="1"/>
        <v>6.4523663851788121E-2</v>
      </c>
      <c r="P50" s="18">
        <f t="shared" si="1"/>
        <v>0.20725962784954957</v>
      </c>
    </row>
    <row r="51" spans="1:16" ht="15" customHeight="1" x14ac:dyDescent="0.2">
      <c r="A51" s="12">
        <v>49</v>
      </c>
      <c r="B51" s="13" t="s">
        <v>171</v>
      </c>
      <c r="C51" s="14" t="s">
        <v>63</v>
      </c>
      <c r="D51" s="15">
        <v>127074957</v>
      </c>
      <c r="E51" s="15">
        <v>5202484</v>
      </c>
      <c r="F51" s="15">
        <v>8206700</v>
      </c>
      <c r="G51" s="15">
        <v>10390544</v>
      </c>
      <c r="H51" s="15">
        <v>0</v>
      </c>
      <c r="I51" s="15">
        <v>4348327</v>
      </c>
      <c r="J51" s="16">
        <v>155223012</v>
      </c>
      <c r="K51" s="17">
        <f t="shared" si="1"/>
        <v>0.81866055401630788</v>
      </c>
      <c r="L51" s="18">
        <f t="shared" si="1"/>
        <v>3.3516190241173777E-2</v>
      </c>
      <c r="M51" s="18">
        <f t="shared" si="1"/>
        <v>5.2870382388920528E-2</v>
      </c>
      <c r="N51" s="18">
        <f t="shared" si="1"/>
        <v>6.6939456116210397E-2</v>
      </c>
      <c r="O51" s="18">
        <f t="shared" si="1"/>
        <v>0</v>
      </c>
      <c r="P51" s="18">
        <f t="shared" si="1"/>
        <v>2.8013417237387456E-2</v>
      </c>
    </row>
    <row r="52" spans="1:16" ht="15" customHeight="1" x14ac:dyDescent="0.2">
      <c r="A52" s="19">
        <v>50</v>
      </c>
      <c r="B52" s="20" t="s">
        <v>170</v>
      </c>
      <c r="C52" s="21" t="s">
        <v>64</v>
      </c>
      <c r="D52" s="22">
        <v>72091982</v>
      </c>
      <c r="E52" s="22">
        <v>2752119</v>
      </c>
      <c r="F52" s="22">
        <v>3504194</v>
      </c>
      <c r="G52" s="22">
        <v>14891233</v>
      </c>
      <c r="H52" s="22">
        <v>8360951</v>
      </c>
      <c r="I52" s="22">
        <v>15622488</v>
      </c>
      <c r="J52" s="23">
        <v>117222967</v>
      </c>
      <c r="K52" s="24">
        <f t="shared" si="1"/>
        <v>0.61499878261910912</v>
      </c>
      <c r="L52" s="25">
        <f t="shared" si="1"/>
        <v>2.3477643250575633E-2</v>
      </c>
      <c r="M52" s="25">
        <f t="shared" si="1"/>
        <v>2.9893408174867301E-2</v>
      </c>
      <c r="N52" s="25">
        <f t="shared" si="1"/>
        <v>0.1270334080521951</v>
      </c>
      <c r="O52" s="25">
        <f t="shared" si="1"/>
        <v>7.1325195172717307E-2</v>
      </c>
      <c r="P52" s="25">
        <f t="shared" si="1"/>
        <v>0.13327156273053556</v>
      </c>
    </row>
    <row r="53" spans="1:16" ht="15" customHeight="1" x14ac:dyDescent="0.2">
      <c r="A53" s="5">
        <v>51</v>
      </c>
      <c r="B53" s="6" t="s">
        <v>170</v>
      </c>
      <c r="C53" s="7" t="s">
        <v>65</v>
      </c>
      <c r="D53" s="8">
        <v>82011586</v>
      </c>
      <c r="E53" s="8">
        <v>2889992</v>
      </c>
      <c r="F53" s="8">
        <v>4009480</v>
      </c>
      <c r="G53" s="8">
        <v>5955085</v>
      </c>
      <c r="H53" s="8">
        <v>3571614</v>
      </c>
      <c r="I53" s="8">
        <v>11124608</v>
      </c>
      <c r="J53" s="9">
        <v>109562365</v>
      </c>
      <c r="K53" s="10">
        <f t="shared" si="1"/>
        <v>0.74853793088529985</v>
      </c>
      <c r="L53" s="11">
        <f t="shared" si="1"/>
        <v>2.637759781837495E-2</v>
      </c>
      <c r="M53" s="11">
        <f t="shared" si="1"/>
        <v>3.6595413032568254E-2</v>
      </c>
      <c r="N53" s="11">
        <f t="shared" si="1"/>
        <v>5.4353381291103016E-2</v>
      </c>
      <c r="O53" s="11">
        <f t="shared" si="1"/>
        <v>3.2598912957017674E-2</v>
      </c>
      <c r="P53" s="11">
        <f t="shared" si="1"/>
        <v>0.1015367640156362</v>
      </c>
    </row>
    <row r="54" spans="1:16" ht="15" customHeight="1" x14ac:dyDescent="0.2">
      <c r="A54" s="12">
        <v>52</v>
      </c>
      <c r="B54" s="13" t="s">
        <v>170</v>
      </c>
      <c r="C54" s="14" t="s">
        <v>66</v>
      </c>
      <c r="D54" s="15">
        <v>406673522</v>
      </c>
      <c r="E54" s="15">
        <v>16615890</v>
      </c>
      <c r="F54" s="15">
        <v>9803266</v>
      </c>
      <c r="G54" s="15">
        <v>26467474</v>
      </c>
      <c r="H54" s="15">
        <v>42260893</v>
      </c>
      <c r="I54" s="15">
        <v>45885269</v>
      </c>
      <c r="J54" s="16">
        <v>547706314</v>
      </c>
      <c r="K54" s="17">
        <f t="shared" si="1"/>
        <v>0.74250289179613149</v>
      </c>
      <c r="L54" s="18">
        <f t="shared" si="1"/>
        <v>3.0337225581080301E-2</v>
      </c>
      <c r="M54" s="18">
        <f t="shared" si="1"/>
        <v>1.7898763898493236E-2</v>
      </c>
      <c r="N54" s="18">
        <f t="shared" si="1"/>
        <v>4.8324208290941847E-2</v>
      </c>
      <c r="O54" s="18">
        <f t="shared" si="1"/>
        <v>7.7159769606015532E-2</v>
      </c>
      <c r="P54" s="18">
        <f t="shared" si="1"/>
        <v>8.3777140827337629E-2</v>
      </c>
    </row>
    <row r="55" spans="1:16" ht="15" customHeight="1" x14ac:dyDescent="0.2">
      <c r="A55" s="12">
        <v>53</v>
      </c>
      <c r="B55" s="13" t="s">
        <v>171</v>
      </c>
      <c r="C55" s="14" t="s">
        <v>67</v>
      </c>
      <c r="D55" s="15">
        <v>152739947</v>
      </c>
      <c r="E55" s="15">
        <v>6885592</v>
      </c>
      <c r="F55" s="15">
        <v>10791395</v>
      </c>
      <c r="G55" s="15">
        <v>25893967</v>
      </c>
      <c r="H55" s="15">
        <v>578036</v>
      </c>
      <c r="I55" s="15">
        <v>6673446</v>
      </c>
      <c r="J55" s="16">
        <v>203562383</v>
      </c>
      <c r="K55" s="17">
        <f t="shared" si="1"/>
        <v>0.75033483470273576</v>
      </c>
      <c r="L55" s="18">
        <f t="shared" si="1"/>
        <v>3.3825463715464563E-2</v>
      </c>
      <c r="M55" s="18">
        <f t="shared" si="1"/>
        <v>5.3012716991036601E-2</v>
      </c>
      <c r="N55" s="18">
        <f t="shared" si="1"/>
        <v>0.12720408662144617</v>
      </c>
      <c r="O55" s="18">
        <f t="shared" si="1"/>
        <v>2.839601263657834E-3</v>
      </c>
      <c r="P55" s="18">
        <f t="shared" si="1"/>
        <v>3.2783296705659021E-2</v>
      </c>
    </row>
    <row r="56" spans="1:16" ht="15" customHeight="1" x14ac:dyDescent="0.2">
      <c r="A56" s="12">
        <v>54</v>
      </c>
      <c r="B56" s="13" t="s">
        <v>170</v>
      </c>
      <c r="C56" s="14" t="s">
        <v>68</v>
      </c>
      <c r="D56" s="15">
        <v>7597363</v>
      </c>
      <c r="E56" s="15">
        <v>297091</v>
      </c>
      <c r="F56" s="15">
        <v>634021</v>
      </c>
      <c r="G56" s="15">
        <v>521995</v>
      </c>
      <c r="H56" s="15">
        <v>73863</v>
      </c>
      <c r="I56" s="15">
        <v>13791</v>
      </c>
      <c r="J56" s="16">
        <v>9138124</v>
      </c>
      <c r="K56" s="17">
        <f t="shared" si="1"/>
        <v>0.83139197936031506</v>
      </c>
      <c r="L56" s="18">
        <f t="shared" si="1"/>
        <v>3.2511158745493055E-2</v>
      </c>
      <c r="M56" s="18">
        <f t="shared" si="1"/>
        <v>6.9381965051032363E-2</v>
      </c>
      <c r="N56" s="18">
        <f t="shared" ref="N56:P73" si="2">IFERROR(G56/$J56,0)</f>
        <v>5.7122774871516298E-2</v>
      </c>
      <c r="O56" s="18">
        <f t="shared" si="2"/>
        <v>8.0829500672129195E-3</v>
      </c>
      <c r="P56" s="18">
        <f t="shared" si="2"/>
        <v>1.5091719044302747E-3</v>
      </c>
    </row>
    <row r="57" spans="1:16" ht="15" customHeight="1" x14ac:dyDescent="0.2">
      <c r="A57" s="19">
        <v>55</v>
      </c>
      <c r="B57" s="20" t="s">
        <v>170</v>
      </c>
      <c r="C57" s="21" t="s">
        <v>69</v>
      </c>
      <c r="D57" s="22">
        <v>178557333</v>
      </c>
      <c r="E57" s="22">
        <v>7712481</v>
      </c>
      <c r="F57" s="22">
        <v>7911885</v>
      </c>
      <c r="G57" s="22">
        <v>9088192</v>
      </c>
      <c r="H57" s="22">
        <v>765276</v>
      </c>
      <c r="I57" s="22">
        <v>4890786</v>
      </c>
      <c r="J57" s="23">
        <v>208925953</v>
      </c>
      <c r="K57" s="24">
        <f t="shared" ref="K57:M73" si="3">IFERROR(D57/$J57,0)</f>
        <v>0.85464409967295929</v>
      </c>
      <c r="L57" s="25">
        <f t="shared" si="3"/>
        <v>3.6914901615884933E-2</v>
      </c>
      <c r="M57" s="25">
        <f t="shared" si="3"/>
        <v>3.7869325885042153E-2</v>
      </c>
      <c r="N57" s="25">
        <f t="shared" si="2"/>
        <v>4.349958379751892E-2</v>
      </c>
      <c r="O57" s="25">
        <f t="shared" si="2"/>
        <v>3.6629053930891963E-3</v>
      </c>
      <c r="P57" s="25">
        <f t="shared" si="2"/>
        <v>2.3409183635505541E-2</v>
      </c>
    </row>
    <row r="58" spans="1:16" ht="15" customHeight="1" x14ac:dyDescent="0.2">
      <c r="A58" s="5">
        <v>56</v>
      </c>
      <c r="B58" s="6" t="s">
        <v>170</v>
      </c>
      <c r="C58" s="7" t="s">
        <v>70</v>
      </c>
      <c r="D58" s="8">
        <v>33021421</v>
      </c>
      <c r="E58" s="8">
        <v>3053564</v>
      </c>
      <c r="F58" s="8">
        <v>2683164</v>
      </c>
      <c r="G58" s="8">
        <v>2606542</v>
      </c>
      <c r="H58" s="8">
        <v>1737983</v>
      </c>
      <c r="I58" s="8">
        <v>18433293</v>
      </c>
      <c r="J58" s="9">
        <v>61535967</v>
      </c>
      <c r="K58" s="10">
        <f t="shared" si="3"/>
        <v>0.53661984380614347</v>
      </c>
      <c r="L58" s="11">
        <f t="shared" si="3"/>
        <v>4.9622426507086495E-2</v>
      </c>
      <c r="M58" s="11">
        <f t="shared" si="3"/>
        <v>4.3603182509507003E-2</v>
      </c>
      <c r="N58" s="11">
        <f t="shared" si="2"/>
        <v>4.2358024535472077E-2</v>
      </c>
      <c r="O58" s="11">
        <f t="shared" si="2"/>
        <v>2.8243368630251637E-2</v>
      </c>
      <c r="P58" s="11">
        <f t="shared" si="2"/>
        <v>0.29955315401153931</v>
      </c>
    </row>
    <row r="59" spans="1:16" ht="15" customHeight="1" x14ac:dyDescent="0.2">
      <c r="A59" s="12">
        <v>57</v>
      </c>
      <c r="B59" s="13" t="s">
        <v>170</v>
      </c>
      <c r="C59" s="14" t="s">
        <v>71</v>
      </c>
      <c r="D59" s="15">
        <v>77609676</v>
      </c>
      <c r="E59" s="15">
        <v>4197279</v>
      </c>
      <c r="F59" s="15">
        <v>3564538</v>
      </c>
      <c r="G59" s="15">
        <v>21055206</v>
      </c>
      <c r="H59" s="15">
        <v>449396</v>
      </c>
      <c r="I59" s="15">
        <v>592085</v>
      </c>
      <c r="J59" s="16">
        <v>107468180</v>
      </c>
      <c r="K59" s="17">
        <f t="shared" si="3"/>
        <v>0.7221642350321742</v>
      </c>
      <c r="L59" s="18">
        <f t="shared" si="3"/>
        <v>3.9056016394806353E-2</v>
      </c>
      <c r="M59" s="18">
        <f t="shared" si="3"/>
        <v>3.3168310843265422E-2</v>
      </c>
      <c r="N59" s="18">
        <f t="shared" si="2"/>
        <v>0.19592037382600133</v>
      </c>
      <c r="O59" s="18">
        <f t="shared" si="2"/>
        <v>4.1816656800180299E-3</v>
      </c>
      <c r="P59" s="18">
        <f t="shared" si="2"/>
        <v>5.5093982237346909E-3</v>
      </c>
    </row>
    <row r="60" spans="1:16" ht="15" customHeight="1" x14ac:dyDescent="0.2">
      <c r="A60" s="12">
        <v>58</v>
      </c>
      <c r="B60" s="13" t="s">
        <v>170</v>
      </c>
      <c r="C60" s="14" t="s">
        <v>72</v>
      </c>
      <c r="D60" s="15">
        <v>80098631</v>
      </c>
      <c r="E60" s="15">
        <v>5894609</v>
      </c>
      <c r="F60" s="15">
        <v>2729556</v>
      </c>
      <c r="G60" s="15">
        <v>31759338</v>
      </c>
      <c r="H60" s="15">
        <v>4210653</v>
      </c>
      <c r="I60" s="15">
        <v>3205025</v>
      </c>
      <c r="J60" s="16">
        <v>127897812</v>
      </c>
      <c r="K60" s="17">
        <f t="shared" si="3"/>
        <v>0.62627053385401155</v>
      </c>
      <c r="L60" s="18">
        <f t="shared" si="3"/>
        <v>4.6088427220318674E-2</v>
      </c>
      <c r="M60" s="18">
        <f t="shared" si="3"/>
        <v>2.1341694258225467E-2</v>
      </c>
      <c r="N60" s="18">
        <f t="shared" si="2"/>
        <v>0.24831807130523859</v>
      </c>
      <c r="O60" s="18">
        <f t="shared" si="2"/>
        <v>3.292200964313604E-2</v>
      </c>
      <c r="P60" s="18">
        <f t="shared" si="2"/>
        <v>2.5059263719069722E-2</v>
      </c>
    </row>
    <row r="61" spans="1:16" ht="15" customHeight="1" x14ac:dyDescent="0.2">
      <c r="A61" s="12">
        <v>59</v>
      </c>
      <c r="B61" s="13" t="s">
        <v>170</v>
      </c>
      <c r="C61" s="14" t="s">
        <v>73</v>
      </c>
      <c r="D61" s="15">
        <v>44166354</v>
      </c>
      <c r="E61" s="15">
        <v>2403997</v>
      </c>
      <c r="F61" s="15">
        <v>2865364</v>
      </c>
      <c r="G61" s="15">
        <v>4091571</v>
      </c>
      <c r="H61" s="15">
        <v>1605179</v>
      </c>
      <c r="I61" s="15">
        <v>0</v>
      </c>
      <c r="J61" s="16">
        <v>55132465</v>
      </c>
      <c r="K61" s="17">
        <f t="shared" si="3"/>
        <v>0.80109521676565709</v>
      </c>
      <c r="L61" s="18">
        <f t="shared" si="3"/>
        <v>4.3604018068120115E-2</v>
      </c>
      <c r="M61" s="18">
        <f t="shared" si="3"/>
        <v>5.1972354219968216E-2</v>
      </c>
      <c r="N61" s="18">
        <f t="shared" si="2"/>
        <v>7.4213460254316577E-2</v>
      </c>
      <c r="O61" s="18">
        <f t="shared" si="2"/>
        <v>2.9114950691938046E-2</v>
      </c>
      <c r="P61" s="18">
        <f t="shared" si="2"/>
        <v>0</v>
      </c>
    </row>
    <row r="62" spans="1:16" ht="15" customHeight="1" x14ac:dyDescent="0.2">
      <c r="A62" s="19">
        <v>60</v>
      </c>
      <c r="B62" s="20" t="s">
        <v>170</v>
      </c>
      <c r="C62" s="21" t="s">
        <v>74</v>
      </c>
      <c r="D62" s="22">
        <v>45468141</v>
      </c>
      <c r="E62" s="22">
        <v>2230125</v>
      </c>
      <c r="F62" s="22">
        <v>3012436</v>
      </c>
      <c r="G62" s="22">
        <v>14232851</v>
      </c>
      <c r="H62" s="22">
        <v>7129348</v>
      </c>
      <c r="I62" s="22">
        <v>5424909</v>
      </c>
      <c r="J62" s="23">
        <v>77497810</v>
      </c>
      <c r="K62" s="24">
        <f t="shared" si="3"/>
        <v>0.58670226939316095</v>
      </c>
      <c r="L62" s="25">
        <f t="shared" si="3"/>
        <v>2.8776619623186773E-2</v>
      </c>
      <c r="M62" s="25">
        <f t="shared" si="3"/>
        <v>3.887124036150183E-2</v>
      </c>
      <c r="N62" s="25">
        <f t="shared" si="2"/>
        <v>0.18365488005402991</v>
      </c>
      <c r="O62" s="25">
        <f t="shared" si="2"/>
        <v>9.1994186674436346E-2</v>
      </c>
      <c r="P62" s="25">
        <f t="shared" si="2"/>
        <v>7.0000803893684224E-2</v>
      </c>
    </row>
    <row r="63" spans="1:16" ht="15" customHeight="1" x14ac:dyDescent="0.2">
      <c r="A63" s="5">
        <v>61</v>
      </c>
      <c r="B63" s="6" t="s">
        <v>170</v>
      </c>
      <c r="C63" s="7" t="s">
        <v>75</v>
      </c>
      <c r="D63" s="8">
        <v>49860226</v>
      </c>
      <c r="E63" s="8">
        <v>2743877</v>
      </c>
      <c r="F63" s="8">
        <v>1455130</v>
      </c>
      <c r="G63" s="8">
        <v>3869501</v>
      </c>
      <c r="H63" s="8">
        <v>720541</v>
      </c>
      <c r="I63" s="8">
        <v>0</v>
      </c>
      <c r="J63" s="9">
        <v>58649275</v>
      </c>
      <c r="K63" s="10">
        <f t="shared" si="3"/>
        <v>0.8501422396099525</v>
      </c>
      <c r="L63" s="11">
        <f t="shared" si="3"/>
        <v>4.6784499893647448E-2</v>
      </c>
      <c r="M63" s="11">
        <f t="shared" si="3"/>
        <v>2.4810707378735714E-2</v>
      </c>
      <c r="N63" s="11">
        <f t="shared" si="2"/>
        <v>6.5976962204562631E-2</v>
      </c>
      <c r="O63" s="11">
        <f t="shared" si="2"/>
        <v>1.2285590913101654E-2</v>
      </c>
      <c r="P63" s="11">
        <f t="shared" si="2"/>
        <v>0</v>
      </c>
    </row>
    <row r="64" spans="1:16" ht="15" customHeight="1" x14ac:dyDescent="0.2">
      <c r="A64" s="12">
        <v>62</v>
      </c>
      <c r="B64" s="13" t="s">
        <v>170</v>
      </c>
      <c r="C64" s="14" t="s">
        <v>76</v>
      </c>
      <c r="D64" s="15">
        <v>18259458</v>
      </c>
      <c r="E64" s="15">
        <v>770849</v>
      </c>
      <c r="F64" s="15">
        <v>983176</v>
      </c>
      <c r="G64" s="15">
        <v>2740861</v>
      </c>
      <c r="H64" s="15">
        <v>0</v>
      </c>
      <c r="I64" s="15">
        <v>0</v>
      </c>
      <c r="J64" s="16">
        <v>22754344</v>
      </c>
      <c r="K64" s="17">
        <f t="shared" si="3"/>
        <v>0.80246031263305151</v>
      </c>
      <c r="L64" s="18">
        <f t="shared" si="3"/>
        <v>3.3877003881105074E-2</v>
      </c>
      <c r="M64" s="18">
        <f t="shared" si="3"/>
        <v>4.3208277065689082E-2</v>
      </c>
      <c r="N64" s="18">
        <f t="shared" si="2"/>
        <v>0.12045440642015433</v>
      </c>
      <c r="O64" s="18">
        <f t="shared" si="2"/>
        <v>0</v>
      </c>
      <c r="P64" s="18">
        <f t="shared" si="2"/>
        <v>0</v>
      </c>
    </row>
    <row r="65" spans="1:16" ht="15" customHeight="1" x14ac:dyDescent="0.2">
      <c r="A65" s="12">
        <v>63</v>
      </c>
      <c r="B65" s="13" t="s">
        <v>170</v>
      </c>
      <c r="C65" s="14" t="s">
        <v>77</v>
      </c>
      <c r="D65" s="15">
        <v>27530602</v>
      </c>
      <c r="E65" s="15">
        <v>2030001</v>
      </c>
      <c r="F65" s="15">
        <v>418075</v>
      </c>
      <c r="G65" s="15">
        <v>1184643</v>
      </c>
      <c r="H65" s="15">
        <v>607176</v>
      </c>
      <c r="I65" s="15">
        <v>0</v>
      </c>
      <c r="J65" s="16">
        <v>31770497</v>
      </c>
      <c r="K65" s="17">
        <f t="shared" si="3"/>
        <v>0.86654615444007688</v>
      </c>
      <c r="L65" s="18">
        <f t="shared" si="3"/>
        <v>6.3895789858119001E-2</v>
      </c>
      <c r="M65" s="18">
        <f t="shared" si="3"/>
        <v>1.3159221273749667E-2</v>
      </c>
      <c r="N65" s="18">
        <f t="shared" si="2"/>
        <v>3.728751866865665E-2</v>
      </c>
      <c r="O65" s="18">
        <f t="shared" si="2"/>
        <v>1.9111315759397784E-2</v>
      </c>
      <c r="P65" s="18">
        <f t="shared" si="2"/>
        <v>0</v>
      </c>
    </row>
    <row r="66" spans="1:16" ht="15" customHeight="1" x14ac:dyDescent="0.2">
      <c r="A66" s="12">
        <v>64</v>
      </c>
      <c r="B66" s="13" t="s">
        <v>170</v>
      </c>
      <c r="C66" s="14" t="s">
        <v>78</v>
      </c>
      <c r="D66" s="15">
        <v>20847136</v>
      </c>
      <c r="E66" s="15">
        <v>1042810</v>
      </c>
      <c r="F66" s="15">
        <v>1031003</v>
      </c>
      <c r="G66" s="15">
        <v>2791026</v>
      </c>
      <c r="H66" s="15">
        <v>1264329</v>
      </c>
      <c r="I66" s="15">
        <v>21385</v>
      </c>
      <c r="J66" s="16">
        <v>26997689</v>
      </c>
      <c r="K66" s="17">
        <f t="shared" si="3"/>
        <v>0.77218224122812884</v>
      </c>
      <c r="L66" s="18">
        <f t="shared" si="3"/>
        <v>3.8625898683402125E-2</v>
      </c>
      <c r="M66" s="18">
        <f t="shared" si="3"/>
        <v>3.8188564954578147E-2</v>
      </c>
      <c r="N66" s="18">
        <f t="shared" si="2"/>
        <v>0.1033801819111258</v>
      </c>
      <c r="O66" s="18">
        <f t="shared" si="2"/>
        <v>4.6831008387421602E-2</v>
      </c>
      <c r="P66" s="18">
        <f t="shared" si="2"/>
        <v>7.921048353434992E-4</v>
      </c>
    </row>
    <row r="67" spans="1:16" ht="15" customHeight="1" x14ac:dyDescent="0.2">
      <c r="A67" s="19">
        <v>65</v>
      </c>
      <c r="B67" s="20" t="s">
        <v>170</v>
      </c>
      <c r="C67" s="21" t="s">
        <v>79</v>
      </c>
      <c r="D67" s="22">
        <v>62020112</v>
      </c>
      <c r="E67" s="22">
        <v>2980500</v>
      </c>
      <c r="F67" s="22">
        <v>8458423</v>
      </c>
      <c r="G67" s="22">
        <v>33766000</v>
      </c>
      <c r="H67" s="22">
        <v>5266873</v>
      </c>
      <c r="I67" s="22">
        <v>11116180</v>
      </c>
      <c r="J67" s="23">
        <v>123608088</v>
      </c>
      <c r="K67" s="24">
        <f t="shared" si="3"/>
        <v>0.50174800859309465</v>
      </c>
      <c r="L67" s="25">
        <f t="shared" si="3"/>
        <v>2.4112499822827128E-2</v>
      </c>
      <c r="M67" s="25">
        <f t="shared" si="3"/>
        <v>6.8429365237006171E-2</v>
      </c>
      <c r="N67" s="25">
        <f t="shared" si="2"/>
        <v>0.27316982688058405</v>
      </c>
      <c r="O67" s="25">
        <f t="shared" si="2"/>
        <v>4.2609452870106687E-2</v>
      </c>
      <c r="P67" s="25">
        <f t="shared" si="2"/>
        <v>8.99308465963813E-2</v>
      </c>
    </row>
    <row r="68" spans="1:16" ht="15" customHeight="1" x14ac:dyDescent="0.2">
      <c r="A68" s="5">
        <v>66</v>
      </c>
      <c r="B68" s="6" t="s">
        <v>170</v>
      </c>
      <c r="C68" s="7" t="s">
        <v>80</v>
      </c>
      <c r="D68" s="8">
        <v>20683215</v>
      </c>
      <c r="E68" s="8">
        <v>747388</v>
      </c>
      <c r="F68" s="8">
        <v>1725843</v>
      </c>
      <c r="G68" s="8">
        <v>2078016</v>
      </c>
      <c r="H68" s="8">
        <v>53065</v>
      </c>
      <c r="I68" s="8">
        <v>0</v>
      </c>
      <c r="J68" s="9">
        <v>25287527</v>
      </c>
      <c r="K68" s="10">
        <f t="shared" si="3"/>
        <v>0.81792161803722441</v>
      </c>
      <c r="L68" s="11">
        <f t="shared" si="3"/>
        <v>2.9555598694961355E-2</v>
      </c>
      <c r="M68" s="11">
        <f t="shared" si="3"/>
        <v>6.8248785260812572E-2</v>
      </c>
      <c r="N68" s="11">
        <f t="shared" si="2"/>
        <v>8.2175532625234568E-2</v>
      </c>
      <c r="O68" s="11">
        <f t="shared" si="2"/>
        <v>2.0984653817670666E-3</v>
      </c>
      <c r="P68" s="11">
        <f t="shared" si="2"/>
        <v>0</v>
      </c>
    </row>
    <row r="69" spans="1:16" ht="15" customHeight="1" x14ac:dyDescent="0.2">
      <c r="A69" s="12">
        <v>67</v>
      </c>
      <c r="B69" s="13" t="s">
        <v>171</v>
      </c>
      <c r="C69" s="14" t="s">
        <v>81</v>
      </c>
      <c r="D69" s="15">
        <v>51617544</v>
      </c>
      <c r="E69" s="15">
        <v>1161046</v>
      </c>
      <c r="F69" s="15">
        <v>801371</v>
      </c>
      <c r="G69" s="15">
        <v>2852529</v>
      </c>
      <c r="H69" s="15">
        <v>8540425</v>
      </c>
      <c r="I69" s="15">
        <v>0</v>
      </c>
      <c r="J69" s="16">
        <v>64972915</v>
      </c>
      <c r="K69" s="17">
        <f t="shared" si="3"/>
        <v>0.79444710153453946</v>
      </c>
      <c r="L69" s="18">
        <f t="shared" si="3"/>
        <v>1.7869692317175549E-2</v>
      </c>
      <c r="M69" s="18">
        <f t="shared" si="3"/>
        <v>1.2333924066666856E-2</v>
      </c>
      <c r="N69" s="18">
        <f t="shared" si="2"/>
        <v>4.3903355729075721E-2</v>
      </c>
      <c r="O69" s="18">
        <f t="shared" si="2"/>
        <v>0.13144592635254243</v>
      </c>
      <c r="P69" s="18">
        <f t="shared" si="2"/>
        <v>0</v>
      </c>
    </row>
    <row r="70" spans="1:16" ht="15" customHeight="1" x14ac:dyDescent="0.2">
      <c r="A70" s="12">
        <v>68</v>
      </c>
      <c r="B70" s="13" t="s">
        <v>171</v>
      </c>
      <c r="C70" s="14" t="s">
        <v>82</v>
      </c>
      <c r="D70" s="15">
        <v>15065376</v>
      </c>
      <c r="E70" s="15">
        <v>619843</v>
      </c>
      <c r="F70" s="15">
        <v>1010138</v>
      </c>
      <c r="G70" s="15">
        <v>1457150</v>
      </c>
      <c r="H70" s="15">
        <v>0</v>
      </c>
      <c r="I70" s="15">
        <v>0</v>
      </c>
      <c r="J70" s="16">
        <v>18152507</v>
      </c>
      <c r="K70" s="17">
        <f t="shared" si="3"/>
        <v>0.82993362845143093</v>
      </c>
      <c r="L70" s="18">
        <f t="shared" si="3"/>
        <v>3.4146412944504032E-2</v>
      </c>
      <c r="M70" s="18">
        <f t="shared" si="3"/>
        <v>5.5647299846792515E-2</v>
      </c>
      <c r="N70" s="18">
        <f t="shared" si="2"/>
        <v>8.0272658757272478E-2</v>
      </c>
      <c r="O70" s="18">
        <f t="shared" si="2"/>
        <v>0</v>
      </c>
      <c r="P70" s="18">
        <f t="shared" si="2"/>
        <v>0</v>
      </c>
    </row>
    <row r="71" spans="1:16" ht="15" customHeight="1" x14ac:dyDescent="0.2">
      <c r="A71" s="12">
        <v>69</v>
      </c>
      <c r="B71" s="13" t="s">
        <v>171</v>
      </c>
      <c r="C71" s="14" t="s">
        <v>83</v>
      </c>
      <c r="D71" s="15">
        <v>40797862</v>
      </c>
      <c r="E71" s="15">
        <v>1216419</v>
      </c>
      <c r="F71" s="15">
        <v>1022936</v>
      </c>
      <c r="G71" s="15">
        <v>2502777</v>
      </c>
      <c r="H71" s="15">
        <v>5083112</v>
      </c>
      <c r="I71" s="15">
        <v>1207171</v>
      </c>
      <c r="J71" s="16">
        <v>51830277</v>
      </c>
      <c r="K71" s="17">
        <f t="shared" si="3"/>
        <v>0.78714342969843665</v>
      </c>
      <c r="L71" s="18">
        <f t="shared" si="3"/>
        <v>2.3469274532335608E-2</v>
      </c>
      <c r="M71" s="18">
        <f t="shared" si="3"/>
        <v>1.9736263419931174E-2</v>
      </c>
      <c r="N71" s="18">
        <f t="shared" si="2"/>
        <v>4.8287934096898612E-2</v>
      </c>
      <c r="O71" s="18">
        <f t="shared" si="2"/>
        <v>9.8072252247465325E-2</v>
      </c>
      <c r="P71" s="18">
        <f t="shared" si="2"/>
        <v>2.32908460049326E-2</v>
      </c>
    </row>
    <row r="72" spans="1:16" ht="15" customHeight="1" x14ac:dyDescent="0.2">
      <c r="A72" s="19">
        <v>396</v>
      </c>
      <c r="B72" s="20"/>
      <c r="C72" s="21" t="s">
        <v>84</v>
      </c>
      <c r="D72" s="22">
        <v>327023561</v>
      </c>
      <c r="E72" s="22">
        <v>13593405</v>
      </c>
      <c r="F72" s="22">
        <v>28077472</v>
      </c>
      <c r="G72" s="22">
        <v>29944423</v>
      </c>
      <c r="H72" s="22">
        <v>0</v>
      </c>
      <c r="I72" s="22">
        <v>0</v>
      </c>
      <c r="J72" s="23">
        <v>398638861</v>
      </c>
      <c r="K72" s="24">
        <f t="shared" si="3"/>
        <v>0.82035042990954166</v>
      </c>
      <c r="L72" s="25">
        <f t="shared" si="3"/>
        <v>3.4099548061873479E-2</v>
      </c>
      <c r="M72" s="25">
        <f t="shared" si="3"/>
        <v>7.0433353962447737E-2</v>
      </c>
      <c r="N72" s="25">
        <f t="shared" si="2"/>
        <v>7.511666806613719E-2</v>
      </c>
      <c r="O72" s="25">
        <f t="shared" si="2"/>
        <v>0</v>
      </c>
      <c r="P72" s="25">
        <f t="shared" si="2"/>
        <v>0</v>
      </c>
    </row>
    <row r="73" spans="1:16" ht="15" customHeight="1" thickBot="1" x14ac:dyDescent="0.25">
      <c r="A73" s="26"/>
      <c r="B73" s="27"/>
      <c r="C73" s="28" t="s">
        <v>85</v>
      </c>
      <c r="D73" s="29">
        <f>SUM(D3:D72)</f>
        <v>6940850028</v>
      </c>
      <c r="E73" s="29">
        <f t="shared" ref="E73:J73" si="4">SUM(E3:E72)</f>
        <v>295193790</v>
      </c>
      <c r="F73" s="29">
        <f t="shared" si="4"/>
        <v>339087931</v>
      </c>
      <c r="G73" s="29">
        <f t="shared" si="4"/>
        <v>951113579</v>
      </c>
      <c r="H73" s="29">
        <f t="shared" si="4"/>
        <v>428135548</v>
      </c>
      <c r="I73" s="29">
        <f t="shared" si="4"/>
        <v>654821051</v>
      </c>
      <c r="J73" s="30">
        <f t="shared" si="4"/>
        <v>9609201927</v>
      </c>
      <c r="K73" s="31">
        <f>IFERROR(D73/$J73,0)</f>
        <v>0.72231284977970467</v>
      </c>
      <c r="L73" s="32">
        <f>IFERROR(E73/$J73,0)</f>
        <v>3.0719907047697947E-2</v>
      </c>
      <c r="M73" s="32">
        <f t="shared" si="3"/>
        <v>3.5287834887435185E-2</v>
      </c>
      <c r="N73" s="32">
        <f t="shared" si="2"/>
        <v>9.897945596580239E-2</v>
      </c>
      <c r="O73" s="32">
        <f t="shared" si="2"/>
        <v>4.4554745675290879E-2</v>
      </c>
      <c r="P73" s="32">
        <f t="shared" si="2"/>
        <v>6.8145206644068895E-2</v>
      </c>
    </row>
    <row r="74" spans="1:16" ht="8.25" customHeight="1" thickTop="1" x14ac:dyDescent="0.2">
      <c r="A74" s="33"/>
      <c r="B74" s="34"/>
      <c r="C74" s="35"/>
      <c r="D74" s="35"/>
      <c r="E74" s="35"/>
      <c r="F74" s="35"/>
      <c r="G74" s="35"/>
      <c r="H74" s="35"/>
      <c r="I74" s="35"/>
      <c r="J74" s="36"/>
      <c r="K74" s="35"/>
      <c r="L74" s="35"/>
      <c r="M74" s="35"/>
      <c r="N74" s="35"/>
      <c r="O74" s="36"/>
      <c r="P74" s="36"/>
    </row>
    <row r="75" spans="1:16" ht="15" customHeight="1" x14ac:dyDescent="0.2">
      <c r="A75" s="12">
        <v>318001</v>
      </c>
      <c r="B75" s="13"/>
      <c r="C75" s="14" t="s">
        <v>86</v>
      </c>
      <c r="D75" s="15">
        <v>12754901</v>
      </c>
      <c r="E75" s="15">
        <v>0</v>
      </c>
      <c r="F75" s="15">
        <v>0</v>
      </c>
      <c r="G75" s="15">
        <v>627405</v>
      </c>
      <c r="H75" s="15">
        <v>775262</v>
      </c>
      <c r="I75" s="15">
        <v>43407</v>
      </c>
      <c r="J75" s="16">
        <v>14200975</v>
      </c>
      <c r="K75" s="17">
        <f t="shared" ref="K75:P78" si="5">IFERROR(D75/$J75,0)</f>
        <v>0.89817079461093341</v>
      </c>
      <c r="L75" s="18">
        <f t="shared" si="5"/>
        <v>0</v>
      </c>
      <c r="M75" s="18">
        <f t="shared" si="5"/>
        <v>0</v>
      </c>
      <c r="N75" s="18">
        <f t="shared" si="5"/>
        <v>4.4180417189664797E-2</v>
      </c>
      <c r="O75" s="18">
        <f t="shared" si="5"/>
        <v>5.4592167087119017E-2</v>
      </c>
      <c r="P75" s="18">
        <f t="shared" si="5"/>
        <v>3.0566211122827836E-3</v>
      </c>
    </row>
    <row r="76" spans="1:16" ht="15" customHeight="1" x14ac:dyDescent="0.2">
      <c r="A76" s="12">
        <v>319001</v>
      </c>
      <c r="B76" s="13"/>
      <c r="C76" s="14" t="s">
        <v>87</v>
      </c>
      <c r="D76" s="15">
        <v>4858731</v>
      </c>
      <c r="E76" s="15">
        <v>0</v>
      </c>
      <c r="F76" s="15">
        <v>166575</v>
      </c>
      <c r="G76" s="15">
        <v>440699</v>
      </c>
      <c r="H76" s="15">
        <v>0</v>
      </c>
      <c r="I76" s="15">
        <v>0</v>
      </c>
      <c r="J76" s="16">
        <v>5466005</v>
      </c>
      <c r="K76" s="17">
        <f t="shared" si="5"/>
        <v>0.88889984549959244</v>
      </c>
      <c r="L76" s="18">
        <f t="shared" si="5"/>
        <v>0</v>
      </c>
      <c r="M76" s="18">
        <f t="shared" si="5"/>
        <v>3.0474725142037008E-2</v>
      </c>
      <c r="N76" s="18">
        <f t="shared" si="5"/>
        <v>8.0625429358370512E-2</v>
      </c>
      <c r="O76" s="18">
        <f t="shared" si="5"/>
        <v>0</v>
      </c>
      <c r="P76" s="18">
        <f t="shared" si="5"/>
        <v>0</v>
      </c>
    </row>
    <row r="77" spans="1:16" ht="15" customHeight="1" x14ac:dyDescent="0.2">
      <c r="A77" s="19" t="s">
        <v>88</v>
      </c>
      <c r="B77" s="20"/>
      <c r="C77" s="21" t="s">
        <v>89</v>
      </c>
      <c r="D77" s="22">
        <v>18019550</v>
      </c>
      <c r="E77" s="22">
        <v>32330</v>
      </c>
      <c r="F77" s="22">
        <v>917880</v>
      </c>
      <c r="G77" s="22">
        <v>3526</v>
      </c>
      <c r="H77" s="22">
        <v>0</v>
      </c>
      <c r="I77" s="22">
        <v>0</v>
      </c>
      <c r="J77" s="23">
        <v>18973286</v>
      </c>
      <c r="K77" s="24">
        <f t="shared" si="5"/>
        <v>0.94973269258682969</v>
      </c>
      <c r="L77" s="25">
        <f t="shared" si="5"/>
        <v>1.703974735847022E-3</v>
      </c>
      <c r="M77" s="25">
        <f t="shared" si="5"/>
        <v>4.8377492438579167E-2</v>
      </c>
      <c r="N77" s="25">
        <f t="shared" si="5"/>
        <v>1.8584023874409526E-4</v>
      </c>
      <c r="O77" s="25">
        <f t="shared" si="5"/>
        <v>0</v>
      </c>
      <c r="P77" s="25">
        <f t="shared" si="5"/>
        <v>0</v>
      </c>
    </row>
    <row r="78" spans="1:16" ht="15" customHeight="1" thickBot="1" x14ac:dyDescent="0.25">
      <c r="A78" s="26"/>
      <c r="B78" s="27"/>
      <c r="C78" s="28" t="s">
        <v>90</v>
      </c>
      <c r="D78" s="29">
        <f>SUM(D75:D77)</f>
        <v>35633182</v>
      </c>
      <c r="E78" s="29">
        <f t="shared" ref="E78:J78" si="6">SUM(E75:E77)</f>
        <v>32330</v>
      </c>
      <c r="F78" s="29">
        <f t="shared" si="6"/>
        <v>1084455</v>
      </c>
      <c r="G78" s="29">
        <f t="shared" si="6"/>
        <v>1071630</v>
      </c>
      <c r="H78" s="29">
        <f t="shared" si="6"/>
        <v>775262</v>
      </c>
      <c r="I78" s="29">
        <f t="shared" si="6"/>
        <v>43407</v>
      </c>
      <c r="J78" s="30">
        <f t="shared" si="6"/>
        <v>38640266</v>
      </c>
      <c r="K78" s="31">
        <f t="shared" si="5"/>
        <v>0.92217745084881142</v>
      </c>
      <c r="L78" s="32">
        <f t="shared" si="5"/>
        <v>8.3669196273131251E-4</v>
      </c>
      <c r="M78" s="32">
        <f t="shared" si="5"/>
        <v>2.8065412386136267E-2</v>
      </c>
      <c r="N78" s="32">
        <f t="shared" si="5"/>
        <v>2.7733504733119592E-2</v>
      </c>
      <c r="O78" s="32">
        <f t="shared" si="5"/>
        <v>2.0063578237271968E-2</v>
      </c>
      <c r="P78" s="32">
        <f t="shared" si="5"/>
        <v>1.123361831929418E-3</v>
      </c>
    </row>
    <row r="79" spans="1:16" ht="8.25" customHeight="1" thickTop="1" x14ac:dyDescent="0.2">
      <c r="A79" s="33"/>
      <c r="B79" s="34"/>
      <c r="C79" s="35"/>
      <c r="D79" s="35"/>
      <c r="E79" s="35"/>
      <c r="F79" s="35"/>
      <c r="G79" s="35"/>
      <c r="H79" s="35"/>
      <c r="I79" s="35"/>
      <c r="J79" s="36"/>
      <c r="K79" s="35"/>
      <c r="L79" s="35"/>
      <c r="M79" s="35"/>
      <c r="N79" s="35"/>
      <c r="O79" s="36"/>
      <c r="P79" s="36"/>
    </row>
    <row r="80" spans="1:16" ht="15" customHeight="1" x14ac:dyDescent="0.2">
      <c r="A80" s="5">
        <v>321001</v>
      </c>
      <c r="B80" s="6"/>
      <c r="C80" s="7" t="s">
        <v>91</v>
      </c>
      <c r="D80" s="8">
        <v>2998239</v>
      </c>
      <c r="E80" s="8">
        <v>56420</v>
      </c>
      <c r="F80" s="8">
        <v>174991</v>
      </c>
      <c r="G80" s="8">
        <v>317942</v>
      </c>
      <c r="H80" s="8">
        <v>0</v>
      </c>
      <c r="I80" s="8">
        <v>0</v>
      </c>
      <c r="J80" s="9">
        <v>3547592</v>
      </c>
      <c r="K80" s="10">
        <f t="shared" ref="K80:P120" si="7">IFERROR(D80/$J80,0)</f>
        <v>0.84514763817259708</v>
      </c>
      <c r="L80" s="11">
        <f t="shared" si="7"/>
        <v>1.5903745413790537E-2</v>
      </c>
      <c r="M80" s="11">
        <f t="shared" si="7"/>
        <v>4.9326698222343493E-2</v>
      </c>
      <c r="N80" s="11">
        <f t="shared" si="7"/>
        <v>8.9621918191268898E-2</v>
      </c>
      <c r="O80" s="11">
        <f t="shared" si="7"/>
        <v>0</v>
      </c>
      <c r="P80" s="11">
        <f t="shared" si="7"/>
        <v>0</v>
      </c>
    </row>
    <row r="81" spans="1:16" ht="15" customHeight="1" x14ac:dyDescent="0.2">
      <c r="A81" s="12">
        <v>329001</v>
      </c>
      <c r="B81" s="13"/>
      <c r="C81" s="14" t="s">
        <v>92</v>
      </c>
      <c r="D81" s="15">
        <v>3373918</v>
      </c>
      <c r="E81" s="15">
        <v>153604</v>
      </c>
      <c r="F81" s="15">
        <v>161973</v>
      </c>
      <c r="G81" s="15">
        <v>333909</v>
      </c>
      <c r="H81" s="15">
        <v>36761</v>
      </c>
      <c r="I81" s="15">
        <v>119550</v>
      </c>
      <c r="J81" s="16">
        <v>4179715</v>
      </c>
      <c r="K81" s="17">
        <f t="shared" si="7"/>
        <v>0.80721245348067994</v>
      </c>
      <c r="L81" s="18">
        <f t="shared" si="7"/>
        <v>3.6749874094286331E-2</v>
      </c>
      <c r="M81" s="18">
        <f t="shared" si="7"/>
        <v>3.8752163724081669E-2</v>
      </c>
      <c r="N81" s="18">
        <f t="shared" si="7"/>
        <v>7.9887982793085177E-2</v>
      </c>
      <c r="O81" s="18">
        <f t="shared" si="7"/>
        <v>8.7950972733786877E-3</v>
      </c>
      <c r="P81" s="18">
        <f t="shared" si="7"/>
        <v>2.8602428634488235E-2</v>
      </c>
    </row>
    <row r="82" spans="1:16" ht="15" customHeight="1" x14ac:dyDescent="0.2">
      <c r="A82" s="12">
        <v>331001</v>
      </c>
      <c r="B82" s="13"/>
      <c r="C82" s="14" t="s">
        <v>93</v>
      </c>
      <c r="D82" s="15">
        <v>8813987</v>
      </c>
      <c r="E82" s="15">
        <v>87161</v>
      </c>
      <c r="F82" s="15">
        <v>299474</v>
      </c>
      <c r="G82" s="15">
        <v>437187</v>
      </c>
      <c r="H82" s="15">
        <v>0</v>
      </c>
      <c r="I82" s="15">
        <v>0</v>
      </c>
      <c r="J82" s="16">
        <v>9637809</v>
      </c>
      <c r="K82" s="17">
        <f t="shared" si="7"/>
        <v>0.91452185865065394</v>
      </c>
      <c r="L82" s="18">
        <f t="shared" si="7"/>
        <v>9.0436529713340454E-3</v>
      </c>
      <c r="M82" s="18">
        <f t="shared" si="7"/>
        <v>3.1072829934687438E-2</v>
      </c>
      <c r="N82" s="18">
        <f t="shared" si="7"/>
        <v>4.5361658443324619E-2</v>
      </c>
      <c r="O82" s="18">
        <f t="shared" si="7"/>
        <v>0</v>
      </c>
      <c r="P82" s="18">
        <f t="shared" si="7"/>
        <v>0</v>
      </c>
    </row>
    <row r="83" spans="1:16" ht="15" customHeight="1" x14ac:dyDescent="0.2">
      <c r="A83" s="12">
        <v>333001</v>
      </c>
      <c r="B83" s="13"/>
      <c r="C83" s="14" t="s">
        <v>94</v>
      </c>
      <c r="D83" s="15">
        <v>6770902</v>
      </c>
      <c r="E83" s="15">
        <v>110464</v>
      </c>
      <c r="F83" s="15">
        <v>185903</v>
      </c>
      <c r="G83" s="15">
        <v>194604</v>
      </c>
      <c r="H83" s="15">
        <v>0</v>
      </c>
      <c r="I83" s="15">
        <v>0</v>
      </c>
      <c r="J83" s="16">
        <v>7261873</v>
      </c>
      <c r="K83" s="17">
        <f t="shared" si="7"/>
        <v>0.93239058298045141</v>
      </c>
      <c r="L83" s="18">
        <f t="shared" si="7"/>
        <v>1.5211502597194965E-2</v>
      </c>
      <c r="M83" s="18">
        <f t="shared" si="7"/>
        <v>2.5599869345002316E-2</v>
      </c>
      <c r="N83" s="18">
        <f t="shared" si="7"/>
        <v>2.6798045077351257E-2</v>
      </c>
      <c r="O83" s="18">
        <f t="shared" si="7"/>
        <v>0</v>
      </c>
      <c r="P83" s="18">
        <f t="shared" si="7"/>
        <v>0</v>
      </c>
    </row>
    <row r="84" spans="1:16" ht="15" customHeight="1" x14ac:dyDescent="0.2">
      <c r="A84" s="19">
        <v>336001</v>
      </c>
      <c r="B84" s="20"/>
      <c r="C84" s="21" t="s">
        <v>95</v>
      </c>
      <c r="D84" s="22">
        <v>7065410</v>
      </c>
      <c r="E84" s="22">
        <v>131687</v>
      </c>
      <c r="F84" s="22">
        <v>257060</v>
      </c>
      <c r="G84" s="22">
        <v>398159</v>
      </c>
      <c r="H84" s="22">
        <v>0</v>
      </c>
      <c r="I84" s="22">
        <v>0</v>
      </c>
      <c r="J84" s="23">
        <v>7852316</v>
      </c>
      <c r="K84" s="24">
        <f t="shared" si="7"/>
        <v>0.89978676354848686</v>
      </c>
      <c r="L84" s="25">
        <f t="shared" si="7"/>
        <v>1.6770466191121193E-2</v>
      </c>
      <c r="M84" s="25">
        <f t="shared" si="7"/>
        <v>3.2736838405382565E-2</v>
      </c>
      <c r="N84" s="25">
        <f t="shared" si="7"/>
        <v>5.0705931855009399E-2</v>
      </c>
      <c r="O84" s="25">
        <f t="shared" si="7"/>
        <v>0</v>
      </c>
      <c r="P84" s="25">
        <f t="shared" si="7"/>
        <v>0</v>
      </c>
    </row>
    <row r="85" spans="1:16" ht="15" customHeight="1" x14ac:dyDescent="0.2">
      <c r="A85" s="5">
        <v>337001</v>
      </c>
      <c r="B85" s="6"/>
      <c r="C85" s="7" t="s">
        <v>96</v>
      </c>
      <c r="D85" s="8">
        <v>14355629</v>
      </c>
      <c r="E85" s="8">
        <v>162824</v>
      </c>
      <c r="F85" s="8">
        <v>580706</v>
      </c>
      <c r="G85" s="8">
        <v>352009</v>
      </c>
      <c r="H85" s="8">
        <v>0</v>
      </c>
      <c r="I85" s="8">
        <v>0</v>
      </c>
      <c r="J85" s="9">
        <v>15451168</v>
      </c>
      <c r="K85" s="10">
        <f t="shared" si="7"/>
        <v>0.92909668705951554</v>
      </c>
      <c r="L85" s="11">
        <f t="shared" si="7"/>
        <v>1.0537973569376762E-2</v>
      </c>
      <c r="M85" s="11">
        <f t="shared" si="7"/>
        <v>3.7583307617909532E-2</v>
      </c>
      <c r="N85" s="11">
        <f t="shared" si="7"/>
        <v>2.2782031753198206E-2</v>
      </c>
      <c r="O85" s="11">
        <f t="shared" si="7"/>
        <v>0</v>
      </c>
      <c r="P85" s="11">
        <f t="shared" si="7"/>
        <v>0</v>
      </c>
    </row>
    <row r="86" spans="1:16" ht="15" customHeight="1" x14ac:dyDescent="0.2">
      <c r="A86" s="12">
        <v>339001</v>
      </c>
      <c r="B86" s="13"/>
      <c r="C86" s="14" t="s">
        <v>97</v>
      </c>
      <c r="D86" s="15">
        <v>4435078</v>
      </c>
      <c r="E86" s="15">
        <v>59115</v>
      </c>
      <c r="F86" s="15">
        <v>234811</v>
      </c>
      <c r="G86" s="15">
        <v>8002</v>
      </c>
      <c r="H86" s="15">
        <v>0</v>
      </c>
      <c r="I86" s="15">
        <v>0</v>
      </c>
      <c r="J86" s="16">
        <v>4737006</v>
      </c>
      <c r="K86" s="17">
        <f t="shared" si="7"/>
        <v>0.93626184978444194</v>
      </c>
      <c r="L86" s="18">
        <f t="shared" si="7"/>
        <v>1.2479401546039841E-2</v>
      </c>
      <c r="M86" s="18">
        <f t="shared" si="7"/>
        <v>4.9569496006549287E-2</v>
      </c>
      <c r="N86" s="18">
        <f t="shared" si="7"/>
        <v>1.6892526629689723E-3</v>
      </c>
      <c r="O86" s="18">
        <f t="shared" si="7"/>
        <v>0</v>
      </c>
      <c r="P86" s="18">
        <f t="shared" si="7"/>
        <v>0</v>
      </c>
    </row>
    <row r="87" spans="1:16" ht="15" customHeight="1" x14ac:dyDescent="0.2">
      <c r="A87" s="12">
        <v>340001</v>
      </c>
      <c r="B87" s="13"/>
      <c r="C87" s="14" t="s">
        <v>98</v>
      </c>
      <c r="D87" s="15">
        <v>1401902</v>
      </c>
      <c r="E87" s="15">
        <v>31542</v>
      </c>
      <c r="F87" s="15">
        <v>24222</v>
      </c>
      <c r="G87" s="15">
        <v>717</v>
      </c>
      <c r="H87" s="15">
        <v>0</v>
      </c>
      <c r="I87" s="15">
        <v>0</v>
      </c>
      <c r="J87" s="16">
        <v>1458383</v>
      </c>
      <c r="K87" s="17">
        <f t="shared" si="7"/>
        <v>0.96127149041095517</v>
      </c>
      <c r="L87" s="18">
        <f t="shared" si="7"/>
        <v>2.1628063409954722E-2</v>
      </c>
      <c r="M87" s="18">
        <f t="shared" si="7"/>
        <v>1.6608805780100291E-2</v>
      </c>
      <c r="N87" s="18">
        <f t="shared" si="7"/>
        <v>4.9164039898984008E-4</v>
      </c>
      <c r="O87" s="18">
        <f t="shared" si="7"/>
        <v>0</v>
      </c>
      <c r="P87" s="18">
        <f t="shared" si="7"/>
        <v>0</v>
      </c>
    </row>
    <row r="88" spans="1:16" ht="15" customHeight="1" x14ac:dyDescent="0.2">
      <c r="A88" s="12">
        <v>341001</v>
      </c>
      <c r="B88" s="13"/>
      <c r="C88" s="14" t="s">
        <v>99</v>
      </c>
      <c r="D88" s="15">
        <v>8875526</v>
      </c>
      <c r="E88" s="15">
        <v>126943</v>
      </c>
      <c r="F88" s="15">
        <v>251861</v>
      </c>
      <c r="G88" s="15">
        <v>476580</v>
      </c>
      <c r="H88" s="15">
        <v>811034</v>
      </c>
      <c r="I88" s="15">
        <v>2630518</v>
      </c>
      <c r="J88" s="16">
        <v>13172462</v>
      </c>
      <c r="K88" s="17">
        <f t="shared" si="7"/>
        <v>0.67379401056537491</v>
      </c>
      <c r="L88" s="18">
        <f t="shared" si="7"/>
        <v>9.63699876302547E-3</v>
      </c>
      <c r="M88" s="18">
        <f t="shared" si="7"/>
        <v>1.9120267722161584E-2</v>
      </c>
      <c r="N88" s="18">
        <f t="shared" si="7"/>
        <v>3.6180024660538025E-2</v>
      </c>
      <c r="O88" s="18">
        <f t="shared" si="7"/>
        <v>6.1570418650666821E-2</v>
      </c>
      <c r="P88" s="18">
        <f t="shared" si="7"/>
        <v>0.19969827963823317</v>
      </c>
    </row>
    <row r="89" spans="1:16" ht="15" customHeight="1" x14ac:dyDescent="0.2">
      <c r="A89" s="19">
        <v>343001</v>
      </c>
      <c r="B89" s="20"/>
      <c r="C89" s="21" t="s">
        <v>100</v>
      </c>
      <c r="D89" s="22">
        <v>4612266</v>
      </c>
      <c r="E89" s="22">
        <v>65392</v>
      </c>
      <c r="F89" s="22">
        <v>248705</v>
      </c>
      <c r="G89" s="22">
        <v>4337</v>
      </c>
      <c r="H89" s="22">
        <v>0</v>
      </c>
      <c r="I89" s="22">
        <v>1312207</v>
      </c>
      <c r="J89" s="23">
        <v>6242907</v>
      </c>
      <c r="K89" s="24">
        <f t="shared" si="7"/>
        <v>0.73880101049078584</v>
      </c>
      <c r="L89" s="25">
        <f t="shared" si="7"/>
        <v>1.0474607422471615E-2</v>
      </c>
      <c r="M89" s="25">
        <f t="shared" si="7"/>
        <v>3.9838011362334884E-2</v>
      </c>
      <c r="N89" s="25">
        <f t="shared" si="7"/>
        <v>6.9470841068111383E-4</v>
      </c>
      <c r="O89" s="25">
        <f t="shared" si="7"/>
        <v>0</v>
      </c>
      <c r="P89" s="25">
        <f t="shared" si="7"/>
        <v>0.2101916623137266</v>
      </c>
    </row>
    <row r="90" spans="1:16" ht="15" customHeight="1" x14ac:dyDescent="0.2">
      <c r="A90" s="5">
        <v>344001</v>
      </c>
      <c r="B90" s="6"/>
      <c r="C90" s="7" t="s">
        <v>101</v>
      </c>
      <c r="D90" s="8">
        <v>5692733</v>
      </c>
      <c r="E90" s="8">
        <v>99492</v>
      </c>
      <c r="F90" s="8">
        <v>225782</v>
      </c>
      <c r="G90" s="8">
        <v>252478</v>
      </c>
      <c r="H90" s="8">
        <v>0</v>
      </c>
      <c r="I90" s="8">
        <v>0</v>
      </c>
      <c r="J90" s="9">
        <v>6270485</v>
      </c>
      <c r="K90" s="10">
        <f t="shared" si="7"/>
        <v>0.90786167258194539</v>
      </c>
      <c r="L90" s="11">
        <f t="shared" si="7"/>
        <v>1.5866715254083216E-2</v>
      </c>
      <c r="M90" s="11">
        <f t="shared" si="7"/>
        <v>3.600710311881776E-2</v>
      </c>
      <c r="N90" s="11">
        <f t="shared" si="7"/>
        <v>4.0264509045153607E-2</v>
      </c>
      <c r="O90" s="11">
        <f t="shared" si="7"/>
        <v>0</v>
      </c>
      <c r="P90" s="11">
        <f t="shared" si="7"/>
        <v>0</v>
      </c>
    </row>
    <row r="91" spans="1:16" ht="15" customHeight="1" x14ac:dyDescent="0.2">
      <c r="A91" s="12">
        <v>345001</v>
      </c>
      <c r="B91" s="13"/>
      <c r="C91" s="14" t="s">
        <v>102</v>
      </c>
      <c r="D91" s="15">
        <v>20623038</v>
      </c>
      <c r="E91" s="15">
        <v>471092</v>
      </c>
      <c r="F91" s="15">
        <v>654977</v>
      </c>
      <c r="G91" s="15">
        <v>13575</v>
      </c>
      <c r="H91" s="15">
        <v>0</v>
      </c>
      <c r="I91" s="15">
        <v>0</v>
      </c>
      <c r="J91" s="16">
        <v>21762682</v>
      </c>
      <c r="K91" s="17">
        <f t="shared" si="7"/>
        <v>0.9476331088236275</v>
      </c>
      <c r="L91" s="18">
        <f t="shared" si="7"/>
        <v>2.1646780484133342E-2</v>
      </c>
      <c r="M91" s="18">
        <f t="shared" si="7"/>
        <v>3.009633647176391E-2</v>
      </c>
      <c r="N91" s="18">
        <f t="shared" si="7"/>
        <v>6.2377422047521535E-4</v>
      </c>
      <c r="O91" s="18">
        <f t="shared" si="7"/>
        <v>0</v>
      </c>
      <c r="P91" s="18">
        <f t="shared" si="7"/>
        <v>0</v>
      </c>
    </row>
    <row r="92" spans="1:16" ht="15" customHeight="1" x14ac:dyDescent="0.2">
      <c r="A92" s="12">
        <v>346001</v>
      </c>
      <c r="B92" s="13"/>
      <c r="C92" s="14" t="s">
        <v>103</v>
      </c>
      <c r="D92" s="15">
        <v>8444694</v>
      </c>
      <c r="E92" s="15">
        <v>126626</v>
      </c>
      <c r="F92" s="15">
        <v>436994</v>
      </c>
      <c r="G92" s="15">
        <v>406584</v>
      </c>
      <c r="H92" s="15">
        <v>1370888</v>
      </c>
      <c r="I92" s="15">
        <v>0</v>
      </c>
      <c r="J92" s="16">
        <v>10785786</v>
      </c>
      <c r="K92" s="17">
        <f t="shared" si="7"/>
        <v>0.78294655577256955</v>
      </c>
      <c r="L92" s="18">
        <f t="shared" si="7"/>
        <v>1.1740080880521827E-2</v>
      </c>
      <c r="M92" s="18">
        <f t="shared" si="7"/>
        <v>4.0515730610638852E-2</v>
      </c>
      <c r="N92" s="18">
        <f t="shared" si="7"/>
        <v>3.7696279158514735E-2</v>
      </c>
      <c r="O92" s="18">
        <f t="shared" si="7"/>
        <v>0.12710135357775501</v>
      </c>
      <c r="P92" s="18">
        <f t="shared" si="7"/>
        <v>0</v>
      </c>
    </row>
    <row r="93" spans="1:16" ht="15" customHeight="1" x14ac:dyDescent="0.2">
      <c r="A93" s="12">
        <v>347001</v>
      </c>
      <c r="B93" s="13"/>
      <c r="C93" s="14" t="s">
        <v>104</v>
      </c>
      <c r="D93" s="15">
        <v>7247549</v>
      </c>
      <c r="E93" s="15">
        <v>81662</v>
      </c>
      <c r="F93" s="15">
        <v>90456</v>
      </c>
      <c r="G93" s="15">
        <v>389733</v>
      </c>
      <c r="H93" s="15">
        <v>0</v>
      </c>
      <c r="I93" s="15">
        <v>0</v>
      </c>
      <c r="J93" s="16">
        <v>7809400</v>
      </c>
      <c r="K93" s="17">
        <f t="shared" si="7"/>
        <v>0.92805452403513711</v>
      </c>
      <c r="L93" s="18">
        <f t="shared" si="7"/>
        <v>1.04568852920839E-2</v>
      </c>
      <c r="M93" s="18">
        <f t="shared" si="7"/>
        <v>1.1582964120162881E-2</v>
      </c>
      <c r="N93" s="18">
        <f t="shared" si="7"/>
        <v>4.9905626552616079E-2</v>
      </c>
      <c r="O93" s="18">
        <f t="shared" si="7"/>
        <v>0</v>
      </c>
      <c r="P93" s="18">
        <f t="shared" si="7"/>
        <v>0</v>
      </c>
    </row>
    <row r="94" spans="1:16" ht="15" customHeight="1" x14ac:dyDescent="0.2">
      <c r="A94" s="19">
        <v>348001</v>
      </c>
      <c r="B94" s="20"/>
      <c r="C94" s="21" t="s">
        <v>105</v>
      </c>
      <c r="D94" s="22">
        <v>8016978</v>
      </c>
      <c r="E94" s="22">
        <v>104356</v>
      </c>
      <c r="F94" s="22">
        <v>183160</v>
      </c>
      <c r="G94" s="22">
        <v>380546</v>
      </c>
      <c r="H94" s="22">
        <v>0</v>
      </c>
      <c r="I94" s="22">
        <v>0</v>
      </c>
      <c r="J94" s="23">
        <v>8685040</v>
      </c>
      <c r="K94" s="24">
        <f t="shared" si="7"/>
        <v>0.92307899560623785</v>
      </c>
      <c r="L94" s="25">
        <f t="shared" si="7"/>
        <v>1.2015603842929911E-2</v>
      </c>
      <c r="M94" s="25">
        <f t="shared" si="7"/>
        <v>2.1089137183018157E-2</v>
      </c>
      <c r="N94" s="25">
        <f t="shared" si="7"/>
        <v>4.3816263367814079E-2</v>
      </c>
      <c r="O94" s="25">
        <f t="shared" si="7"/>
        <v>0</v>
      </c>
      <c r="P94" s="25">
        <f t="shared" si="7"/>
        <v>0</v>
      </c>
    </row>
    <row r="95" spans="1:16" ht="15" customHeight="1" x14ac:dyDescent="0.2">
      <c r="A95" s="5" t="s">
        <v>106</v>
      </c>
      <c r="B95" s="6"/>
      <c r="C95" s="7" t="s">
        <v>107</v>
      </c>
      <c r="D95" s="8">
        <v>2654114</v>
      </c>
      <c r="E95" s="8">
        <v>151550</v>
      </c>
      <c r="F95" s="8">
        <v>71545</v>
      </c>
      <c r="G95" s="8">
        <v>12172</v>
      </c>
      <c r="H95" s="8">
        <v>0</v>
      </c>
      <c r="I95" s="8">
        <v>0</v>
      </c>
      <c r="J95" s="9">
        <v>2889381</v>
      </c>
      <c r="K95" s="10">
        <f t="shared" si="7"/>
        <v>0.91857529346250977</v>
      </c>
      <c r="L95" s="11">
        <f t="shared" si="7"/>
        <v>5.2450680612906364E-2</v>
      </c>
      <c r="M95" s="11">
        <f t="shared" si="7"/>
        <v>2.4761358920820757E-2</v>
      </c>
      <c r="N95" s="11">
        <f t="shared" si="7"/>
        <v>4.2126670037630895E-3</v>
      </c>
      <c r="O95" s="11">
        <f t="shared" si="7"/>
        <v>0</v>
      </c>
      <c r="P95" s="11">
        <f t="shared" si="7"/>
        <v>0</v>
      </c>
    </row>
    <row r="96" spans="1:16" ht="15" customHeight="1" x14ac:dyDescent="0.2">
      <c r="A96" s="12" t="s">
        <v>108</v>
      </c>
      <c r="B96" s="13"/>
      <c r="C96" s="14" t="s">
        <v>109</v>
      </c>
      <c r="D96" s="15">
        <v>5606691</v>
      </c>
      <c r="E96" s="15">
        <v>88947</v>
      </c>
      <c r="F96" s="15">
        <v>304635</v>
      </c>
      <c r="G96" s="15">
        <v>427693</v>
      </c>
      <c r="H96" s="15">
        <v>0</v>
      </c>
      <c r="I96" s="15">
        <v>0</v>
      </c>
      <c r="J96" s="16">
        <v>6427966</v>
      </c>
      <c r="K96" s="17">
        <f t="shared" si="7"/>
        <v>0.87223407840053913</v>
      </c>
      <c r="L96" s="18">
        <f t="shared" si="7"/>
        <v>1.3837503185299985E-2</v>
      </c>
      <c r="M96" s="18">
        <f t="shared" si="7"/>
        <v>4.7392129952149718E-2</v>
      </c>
      <c r="N96" s="18">
        <f t="shared" si="7"/>
        <v>6.6536288462011151E-2</v>
      </c>
      <c r="O96" s="18">
        <f t="shared" si="7"/>
        <v>0</v>
      </c>
      <c r="P96" s="18">
        <f t="shared" si="7"/>
        <v>0</v>
      </c>
    </row>
    <row r="97" spans="1:16" ht="15" customHeight="1" x14ac:dyDescent="0.2">
      <c r="A97" s="12" t="s">
        <v>110</v>
      </c>
      <c r="B97" s="13"/>
      <c r="C97" s="14" t="s">
        <v>111</v>
      </c>
      <c r="D97" s="15">
        <v>3521268</v>
      </c>
      <c r="E97" s="15">
        <v>687813</v>
      </c>
      <c r="F97" s="15">
        <v>321596</v>
      </c>
      <c r="G97" s="15">
        <v>321626</v>
      </c>
      <c r="H97" s="15">
        <v>0</v>
      </c>
      <c r="I97" s="15">
        <v>0</v>
      </c>
      <c r="J97" s="16">
        <v>4852303</v>
      </c>
      <c r="K97" s="17">
        <f t="shared" si="7"/>
        <v>0.72569004862227271</v>
      </c>
      <c r="L97" s="18">
        <f t="shared" si="7"/>
        <v>0.14174980416515623</v>
      </c>
      <c r="M97" s="18">
        <f t="shared" si="7"/>
        <v>6.627698229067723E-2</v>
      </c>
      <c r="N97" s="18">
        <f t="shared" si="7"/>
        <v>6.6283164921893789E-2</v>
      </c>
      <c r="O97" s="18">
        <f t="shared" si="7"/>
        <v>0</v>
      </c>
      <c r="P97" s="18">
        <f t="shared" si="7"/>
        <v>0</v>
      </c>
    </row>
    <row r="98" spans="1:16" ht="15" customHeight="1" x14ac:dyDescent="0.2">
      <c r="A98" s="12" t="s">
        <v>112</v>
      </c>
      <c r="B98" s="13"/>
      <c r="C98" s="14" t="s">
        <v>113</v>
      </c>
      <c r="D98" s="15">
        <v>5460272</v>
      </c>
      <c r="E98" s="15">
        <v>108920</v>
      </c>
      <c r="F98" s="15">
        <v>267859</v>
      </c>
      <c r="G98" s="15">
        <v>428785</v>
      </c>
      <c r="H98" s="15">
        <v>0</v>
      </c>
      <c r="I98" s="15">
        <v>0</v>
      </c>
      <c r="J98" s="16">
        <v>6265836</v>
      </c>
      <c r="K98" s="17">
        <f t="shared" si="7"/>
        <v>0.87143551155823418</v>
      </c>
      <c r="L98" s="18">
        <f t="shared" si="7"/>
        <v>1.7383155256537195E-2</v>
      </c>
      <c r="M98" s="18">
        <f t="shared" si="7"/>
        <v>4.2749123979625388E-2</v>
      </c>
      <c r="N98" s="18">
        <f t="shared" si="7"/>
        <v>6.8432209205603209E-2</v>
      </c>
      <c r="O98" s="18">
        <f t="shared" si="7"/>
        <v>0</v>
      </c>
      <c r="P98" s="18">
        <f t="shared" si="7"/>
        <v>0</v>
      </c>
    </row>
    <row r="99" spans="1:16" ht="15" customHeight="1" x14ac:dyDescent="0.2">
      <c r="A99" s="19" t="s">
        <v>114</v>
      </c>
      <c r="B99" s="20"/>
      <c r="C99" s="21" t="s">
        <v>115</v>
      </c>
      <c r="D99" s="22">
        <v>4392119</v>
      </c>
      <c r="E99" s="22">
        <v>84313</v>
      </c>
      <c r="F99" s="22">
        <v>181896</v>
      </c>
      <c r="G99" s="22">
        <v>160836</v>
      </c>
      <c r="H99" s="22">
        <v>0</v>
      </c>
      <c r="I99" s="22">
        <v>0</v>
      </c>
      <c r="J99" s="23">
        <v>4819164</v>
      </c>
      <c r="K99" s="24">
        <f t="shared" si="7"/>
        <v>0.91138608273136168</v>
      </c>
      <c r="L99" s="25">
        <f t="shared" si="7"/>
        <v>1.7495358116054984E-2</v>
      </c>
      <c r="M99" s="25">
        <f t="shared" si="7"/>
        <v>3.7744305858858504E-2</v>
      </c>
      <c r="N99" s="25">
        <f t="shared" si="7"/>
        <v>3.3374253293724801E-2</v>
      </c>
      <c r="O99" s="25">
        <f t="shared" si="7"/>
        <v>0</v>
      </c>
      <c r="P99" s="25">
        <f t="shared" si="7"/>
        <v>0</v>
      </c>
    </row>
    <row r="100" spans="1:16" ht="15" customHeight="1" x14ac:dyDescent="0.2">
      <c r="A100" s="5" t="s">
        <v>116</v>
      </c>
      <c r="B100" s="6"/>
      <c r="C100" s="7" t="s">
        <v>117</v>
      </c>
      <c r="D100" s="8">
        <v>837508</v>
      </c>
      <c r="E100" s="8">
        <v>28847</v>
      </c>
      <c r="F100" s="8">
        <v>13125</v>
      </c>
      <c r="G100" s="8">
        <v>0</v>
      </c>
      <c r="H100" s="8">
        <v>0</v>
      </c>
      <c r="I100" s="8">
        <v>0</v>
      </c>
      <c r="J100" s="9">
        <v>879480</v>
      </c>
      <c r="K100" s="10">
        <f t="shared" si="7"/>
        <v>0.95227634511302128</v>
      </c>
      <c r="L100" s="11">
        <f t="shared" si="7"/>
        <v>3.2800063673989174E-2</v>
      </c>
      <c r="M100" s="11">
        <f t="shared" si="7"/>
        <v>1.4923591212989494E-2</v>
      </c>
      <c r="N100" s="11">
        <f t="shared" si="7"/>
        <v>0</v>
      </c>
      <c r="O100" s="11">
        <f t="shared" si="7"/>
        <v>0</v>
      </c>
      <c r="P100" s="11">
        <f t="shared" si="7"/>
        <v>0</v>
      </c>
    </row>
    <row r="101" spans="1:16" ht="15" customHeight="1" x14ac:dyDescent="0.2">
      <c r="A101" s="12" t="s">
        <v>118</v>
      </c>
      <c r="B101" s="13"/>
      <c r="C101" s="14" t="s">
        <v>119</v>
      </c>
      <c r="D101" s="15">
        <v>1281685</v>
      </c>
      <c r="E101" s="15">
        <v>0</v>
      </c>
      <c r="F101" s="15">
        <v>7733</v>
      </c>
      <c r="G101" s="15">
        <v>5400</v>
      </c>
      <c r="H101" s="15">
        <v>0</v>
      </c>
      <c r="I101" s="15">
        <v>0</v>
      </c>
      <c r="J101" s="16">
        <v>1294818</v>
      </c>
      <c r="K101" s="17">
        <f t="shared" si="7"/>
        <v>0.989857261792777</v>
      </c>
      <c r="L101" s="18">
        <f t="shared" si="7"/>
        <v>0</v>
      </c>
      <c r="M101" s="18">
        <f t="shared" si="7"/>
        <v>5.9722679171899063E-3</v>
      </c>
      <c r="N101" s="18">
        <f t="shared" si="7"/>
        <v>4.1704702900330392E-3</v>
      </c>
      <c r="O101" s="18">
        <f t="shared" si="7"/>
        <v>0</v>
      </c>
      <c r="P101" s="18">
        <f t="shared" si="7"/>
        <v>0</v>
      </c>
    </row>
    <row r="102" spans="1:16" ht="15" customHeight="1" x14ac:dyDescent="0.2">
      <c r="A102" s="12" t="s">
        <v>120</v>
      </c>
      <c r="B102" s="13"/>
      <c r="C102" s="14" t="s">
        <v>121</v>
      </c>
      <c r="D102" s="15">
        <v>3235056</v>
      </c>
      <c r="E102" s="15">
        <v>27471</v>
      </c>
      <c r="F102" s="15">
        <v>64478</v>
      </c>
      <c r="G102" s="15">
        <v>191250</v>
      </c>
      <c r="H102" s="15">
        <v>0</v>
      </c>
      <c r="I102" s="15">
        <v>0</v>
      </c>
      <c r="J102" s="16">
        <v>3518255</v>
      </c>
      <c r="K102" s="17">
        <f t="shared" si="7"/>
        <v>0.91950583456855739</v>
      </c>
      <c r="L102" s="18">
        <f t="shared" si="7"/>
        <v>7.8081321564241364E-3</v>
      </c>
      <c r="M102" s="18">
        <f t="shared" si="7"/>
        <v>1.8326698889079954E-2</v>
      </c>
      <c r="N102" s="18">
        <f t="shared" si="7"/>
        <v>5.4359334385938485E-2</v>
      </c>
      <c r="O102" s="18">
        <f t="shared" si="7"/>
        <v>0</v>
      </c>
      <c r="P102" s="18">
        <f t="shared" si="7"/>
        <v>0</v>
      </c>
    </row>
    <row r="103" spans="1:16" ht="15" customHeight="1" x14ac:dyDescent="0.2">
      <c r="A103" s="12" t="s">
        <v>122</v>
      </c>
      <c r="B103" s="13"/>
      <c r="C103" s="14" t="s">
        <v>123</v>
      </c>
      <c r="D103" s="15">
        <v>1123139</v>
      </c>
      <c r="E103" s="15">
        <v>21003</v>
      </c>
      <c r="F103" s="15">
        <v>42037</v>
      </c>
      <c r="G103" s="15">
        <v>114725</v>
      </c>
      <c r="H103" s="15">
        <v>0</v>
      </c>
      <c r="I103" s="15">
        <v>231468</v>
      </c>
      <c r="J103" s="16">
        <v>1532372</v>
      </c>
      <c r="K103" s="17">
        <f t="shared" si="7"/>
        <v>0.73294147896202755</v>
      </c>
      <c r="L103" s="18">
        <f t="shared" si="7"/>
        <v>1.3706201888314326E-2</v>
      </c>
      <c r="M103" s="18">
        <f t="shared" si="7"/>
        <v>2.7432633851310256E-2</v>
      </c>
      <c r="N103" s="18">
        <f t="shared" si="7"/>
        <v>7.4867590898293632E-2</v>
      </c>
      <c r="O103" s="18">
        <f t="shared" si="7"/>
        <v>0</v>
      </c>
      <c r="P103" s="18">
        <f t="shared" si="7"/>
        <v>0.15105209440005429</v>
      </c>
    </row>
    <row r="104" spans="1:16" ht="15" customHeight="1" x14ac:dyDescent="0.2">
      <c r="A104" s="19" t="s">
        <v>124</v>
      </c>
      <c r="B104" s="20"/>
      <c r="C104" s="21" t="s">
        <v>125</v>
      </c>
      <c r="D104" s="22">
        <v>7832084</v>
      </c>
      <c r="E104" s="22">
        <v>144593</v>
      </c>
      <c r="F104" s="22">
        <v>399404</v>
      </c>
      <c r="G104" s="22">
        <v>355145</v>
      </c>
      <c r="H104" s="22">
        <v>1248570</v>
      </c>
      <c r="I104" s="22">
        <v>0</v>
      </c>
      <c r="J104" s="23">
        <v>9979796</v>
      </c>
      <c r="K104" s="24">
        <f t="shared" si="7"/>
        <v>0.7847939977931413</v>
      </c>
      <c r="L104" s="25">
        <f t="shared" si="7"/>
        <v>1.4488572712307947E-2</v>
      </c>
      <c r="M104" s="25">
        <f t="shared" si="7"/>
        <v>4.0021258951585786E-2</v>
      </c>
      <c r="N104" s="25">
        <f t="shared" si="7"/>
        <v>3.5586398760054816E-2</v>
      </c>
      <c r="O104" s="25">
        <f t="shared" si="7"/>
        <v>0.12510977178291019</v>
      </c>
      <c r="P104" s="25">
        <f t="shared" si="7"/>
        <v>0</v>
      </c>
    </row>
    <row r="105" spans="1:16" ht="15" customHeight="1" x14ac:dyDescent="0.2">
      <c r="A105" s="5" t="s">
        <v>126</v>
      </c>
      <c r="B105" s="6"/>
      <c r="C105" s="7" t="s">
        <v>127</v>
      </c>
      <c r="D105" s="8">
        <v>4346186</v>
      </c>
      <c r="E105" s="8">
        <v>53961</v>
      </c>
      <c r="F105" s="8">
        <v>181641</v>
      </c>
      <c r="G105" s="8">
        <v>161947</v>
      </c>
      <c r="H105" s="8">
        <v>1305139</v>
      </c>
      <c r="I105" s="8">
        <v>0</v>
      </c>
      <c r="J105" s="9">
        <v>6048874</v>
      </c>
      <c r="K105" s="10">
        <f t="shared" si="7"/>
        <v>0.71851157752666028</v>
      </c>
      <c r="L105" s="11">
        <f t="shared" si="7"/>
        <v>8.9208338609797454E-3</v>
      </c>
      <c r="M105" s="11">
        <f t="shared" si="7"/>
        <v>3.002889463394344E-2</v>
      </c>
      <c r="N105" s="11">
        <f t="shared" si="7"/>
        <v>2.6773082064529694E-2</v>
      </c>
      <c r="O105" s="11">
        <f t="shared" si="7"/>
        <v>0.2157656119138868</v>
      </c>
      <c r="P105" s="11">
        <f t="shared" si="7"/>
        <v>0</v>
      </c>
    </row>
    <row r="106" spans="1:16" ht="15" customHeight="1" x14ac:dyDescent="0.2">
      <c r="A106" s="12" t="s">
        <v>128</v>
      </c>
      <c r="B106" s="13"/>
      <c r="C106" s="14" t="s">
        <v>129</v>
      </c>
      <c r="D106" s="15">
        <v>4096636</v>
      </c>
      <c r="E106" s="15">
        <v>85047</v>
      </c>
      <c r="F106" s="15">
        <v>110180</v>
      </c>
      <c r="G106" s="15">
        <v>201582</v>
      </c>
      <c r="H106" s="15">
        <v>0</v>
      </c>
      <c r="I106" s="15">
        <v>0</v>
      </c>
      <c r="J106" s="16">
        <v>4493445</v>
      </c>
      <c r="K106" s="17">
        <f t="shared" si="7"/>
        <v>0.91169158629959868</v>
      </c>
      <c r="L106" s="18">
        <f t="shared" si="7"/>
        <v>1.8926903522798209E-2</v>
      </c>
      <c r="M106" s="18">
        <f t="shared" si="7"/>
        <v>2.4520162147305687E-2</v>
      </c>
      <c r="N106" s="18">
        <f t="shared" si="7"/>
        <v>4.4861348030297468E-2</v>
      </c>
      <c r="O106" s="18">
        <f t="shared" si="7"/>
        <v>0</v>
      </c>
      <c r="P106" s="18">
        <f t="shared" si="7"/>
        <v>0</v>
      </c>
    </row>
    <row r="107" spans="1:16" ht="15" customHeight="1" x14ac:dyDescent="0.2">
      <c r="A107" s="12" t="s">
        <v>130</v>
      </c>
      <c r="B107" s="13"/>
      <c r="C107" s="14" t="s">
        <v>131</v>
      </c>
      <c r="D107" s="15">
        <v>4208377</v>
      </c>
      <c r="E107" s="15">
        <v>72388</v>
      </c>
      <c r="F107" s="15">
        <v>178236</v>
      </c>
      <c r="G107" s="15">
        <v>206524</v>
      </c>
      <c r="H107" s="15">
        <v>265312</v>
      </c>
      <c r="I107" s="15">
        <v>0</v>
      </c>
      <c r="J107" s="16">
        <v>4930837</v>
      </c>
      <c r="K107" s="17">
        <f t="shared" si="7"/>
        <v>0.85348126494548493</v>
      </c>
      <c r="L107" s="18">
        <f t="shared" si="7"/>
        <v>1.4680671861592666E-2</v>
      </c>
      <c r="M107" s="18">
        <f t="shared" si="7"/>
        <v>3.6147209895601905E-2</v>
      </c>
      <c r="N107" s="18">
        <f t="shared" si="7"/>
        <v>4.1884166927440514E-2</v>
      </c>
      <c r="O107" s="18">
        <f t="shared" si="7"/>
        <v>5.3806686369880001E-2</v>
      </c>
      <c r="P107" s="18">
        <f t="shared" si="7"/>
        <v>0</v>
      </c>
    </row>
    <row r="108" spans="1:16" ht="15" customHeight="1" x14ac:dyDescent="0.2">
      <c r="A108" s="12" t="s">
        <v>132</v>
      </c>
      <c r="B108" s="13"/>
      <c r="C108" s="14" t="s">
        <v>133</v>
      </c>
      <c r="D108" s="15">
        <v>1654417</v>
      </c>
      <c r="E108" s="15">
        <v>29100</v>
      </c>
      <c r="F108" s="15">
        <v>54383</v>
      </c>
      <c r="G108" s="15">
        <v>1410</v>
      </c>
      <c r="H108" s="15">
        <v>0</v>
      </c>
      <c r="I108" s="15">
        <v>0</v>
      </c>
      <c r="J108" s="16">
        <v>1739310</v>
      </c>
      <c r="K108" s="17">
        <f t="shared" si="7"/>
        <v>0.95119156447096842</v>
      </c>
      <c r="L108" s="18">
        <f t="shared" si="7"/>
        <v>1.6730772547734446E-2</v>
      </c>
      <c r="M108" s="18">
        <f t="shared" si="7"/>
        <v>3.1266996682592522E-2</v>
      </c>
      <c r="N108" s="18">
        <f t="shared" si="7"/>
        <v>8.106662987046587E-4</v>
      </c>
      <c r="O108" s="18">
        <f t="shared" si="7"/>
        <v>0</v>
      </c>
      <c r="P108" s="18">
        <f t="shared" si="7"/>
        <v>0</v>
      </c>
    </row>
    <row r="109" spans="1:16" ht="15" customHeight="1" x14ac:dyDescent="0.2">
      <c r="A109" s="19" t="s">
        <v>134</v>
      </c>
      <c r="B109" s="20"/>
      <c r="C109" s="21" t="s">
        <v>135</v>
      </c>
      <c r="D109" s="22">
        <v>6822217</v>
      </c>
      <c r="E109" s="22">
        <v>98200</v>
      </c>
      <c r="F109" s="22">
        <v>368136</v>
      </c>
      <c r="G109" s="22">
        <v>524467</v>
      </c>
      <c r="H109" s="22">
        <v>0</v>
      </c>
      <c r="I109" s="22">
        <v>0</v>
      </c>
      <c r="J109" s="23">
        <v>7813020</v>
      </c>
      <c r="K109" s="24">
        <f t="shared" si="7"/>
        <v>0.87318565676268589</v>
      </c>
      <c r="L109" s="25">
        <f t="shared" si="7"/>
        <v>1.2568763423106559E-2</v>
      </c>
      <c r="M109" s="25">
        <f t="shared" si="7"/>
        <v>4.7118271807828474E-2</v>
      </c>
      <c r="N109" s="25">
        <f t="shared" si="7"/>
        <v>6.7127308006379102E-2</v>
      </c>
      <c r="O109" s="25">
        <f t="shared" si="7"/>
        <v>0</v>
      </c>
      <c r="P109" s="25">
        <f t="shared" si="7"/>
        <v>0</v>
      </c>
    </row>
    <row r="110" spans="1:16" ht="15" customHeight="1" x14ac:dyDescent="0.2">
      <c r="A110" s="5" t="s">
        <v>136</v>
      </c>
      <c r="B110" s="6"/>
      <c r="C110" s="7" t="s">
        <v>137</v>
      </c>
      <c r="D110" s="8">
        <v>8554123</v>
      </c>
      <c r="E110" s="8">
        <v>125608</v>
      </c>
      <c r="F110" s="8">
        <v>155852</v>
      </c>
      <c r="G110" s="8">
        <v>240737</v>
      </c>
      <c r="H110" s="8">
        <v>1723117</v>
      </c>
      <c r="I110" s="8">
        <v>0</v>
      </c>
      <c r="J110" s="9">
        <v>10799437</v>
      </c>
      <c r="K110" s="10">
        <f t="shared" si="7"/>
        <v>0.7920897172695206</v>
      </c>
      <c r="L110" s="11">
        <f t="shared" si="7"/>
        <v>1.1630976688877392E-2</v>
      </c>
      <c r="M110" s="11">
        <f t="shared" si="7"/>
        <v>1.4431493049128394E-2</v>
      </c>
      <c r="N110" s="11">
        <f t="shared" si="7"/>
        <v>2.2291625017118948E-2</v>
      </c>
      <c r="O110" s="11">
        <f t="shared" si="7"/>
        <v>0.15955618797535465</v>
      </c>
      <c r="P110" s="11">
        <f t="shared" si="7"/>
        <v>0</v>
      </c>
    </row>
    <row r="111" spans="1:16" ht="15" customHeight="1" x14ac:dyDescent="0.2">
      <c r="A111" s="12" t="s">
        <v>138</v>
      </c>
      <c r="B111" s="13"/>
      <c r="C111" s="14" t="s">
        <v>139</v>
      </c>
      <c r="D111" s="15">
        <v>4014035</v>
      </c>
      <c r="E111" s="15">
        <v>53803</v>
      </c>
      <c r="F111" s="15">
        <v>112980</v>
      </c>
      <c r="G111" s="15">
        <v>150584</v>
      </c>
      <c r="H111" s="15">
        <v>0</v>
      </c>
      <c r="I111" s="15">
        <v>0</v>
      </c>
      <c r="J111" s="16">
        <v>4331402</v>
      </c>
      <c r="K111" s="17">
        <f t="shared" si="7"/>
        <v>0.9267288051305328</v>
      </c>
      <c r="L111" s="18">
        <f t="shared" si="7"/>
        <v>1.2421613140502774E-2</v>
      </c>
      <c r="M111" s="18">
        <f t="shared" si="7"/>
        <v>2.608393310064501E-2</v>
      </c>
      <c r="N111" s="18">
        <f t="shared" si="7"/>
        <v>3.476564862831942E-2</v>
      </c>
      <c r="O111" s="18">
        <f t="shared" si="7"/>
        <v>0</v>
      </c>
      <c r="P111" s="18">
        <f t="shared" si="7"/>
        <v>0</v>
      </c>
    </row>
    <row r="112" spans="1:16" ht="15" customHeight="1" x14ac:dyDescent="0.2">
      <c r="A112" s="12" t="s">
        <v>140</v>
      </c>
      <c r="B112" s="13"/>
      <c r="C112" s="14" t="s">
        <v>141</v>
      </c>
      <c r="D112" s="15">
        <v>7567315</v>
      </c>
      <c r="E112" s="15">
        <v>74045</v>
      </c>
      <c r="F112" s="15">
        <v>236288</v>
      </c>
      <c r="G112" s="15">
        <v>303769</v>
      </c>
      <c r="H112" s="15">
        <v>1675832</v>
      </c>
      <c r="I112" s="15">
        <v>0</v>
      </c>
      <c r="J112" s="16">
        <v>9857249</v>
      </c>
      <c r="K112" s="17">
        <f t="shared" si="7"/>
        <v>0.76769035660963825</v>
      </c>
      <c r="L112" s="18">
        <f t="shared" si="7"/>
        <v>7.5117307070157197E-3</v>
      </c>
      <c r="M112" s="18">
        <f t="shared" si="7"/>
        <v>2.3970988254430826E-2</v>
      </c>
      <c r="N112" s="18">
        <f t="shared" si="7"/>
        <v>3.0816813088519929E-2</v>
      </c>
      <c r="O112" s="18">
        <f t="shared" si="7"/>
        <v>0.17001011134039529</v>
      </c>
      <c r="P112" s="18">
        <f t="shared" si="7"/>
        <v>0</v>
      </c>
    </row>
    <row r="113" spans="1:16" ht="15" customHeight="1" x14ac:dyDescent="0.2">
      <c r="A113" s="12" t="s">
        <v>142</v>
      </c>
      <c r="B113" s="13"/>
      <c r="C113" s="14" t="s">
        <v>143</v>
      </c>
      <c r="D113" s="15">
        <v>2878892</v>
      </c>
      <c r="E113" s="15">
        <v>46776</v>
      </c>
      <c r="F113" s="15">
        <v>202098</v>
      </c>
      <c r="G113" s="15">
        <v>239736</v>
      </c>
      <c r="H113" s="15">
        <v>0</v>
      </c>
      <c r="I113" s="15">
        <v>0</v>
      </c>
      <c r="J113" s="16">
        <v>3367502</v>
      </c>
      <c r="K113" s="17">
        <f t="shared" si="7"/>
        <v>0.85490431779995968</v>
      </c>
      <c r="L113" s="18">
        <f t="shared" si="7"/>
        <v>1.3890414912893889E-2</v>
      </c>
      <c r="M113" s="18">
        <f t="shared" si="7"/>
        <v>6.0014218254361838E-2</v>
      </c>
      <c r="N113" s="18">
        <f t="shared" si="7"/>
        <v>7.1191049032784545E-2</v>
      </c>
      <c r="O113" s="18">
        <f t="shared" si="7"/>
        <v>0</v>
      </c>
      <c r="P113" s="18">
        <f t="shared" si="7"/>
        <v>0</v>
      </c>
    </row>
    <row r="114" spans="1:16" ht="15" customHeight="1" x14ac:dyDescent="0.2">
      <c r="A114" s="19" t="s">
        <v>144</v>
      </c>
      <c r="B114" s="20"/>
      <c r="C114" s="21" t="s">
        <v>145</v>
      </c>
      <c r="D114" s="22">
        <v>1902824</v>
      </c>
      <c r="E114" s="22">
        <v>67782</v>
      </c>
      <c r="F114" s="22">
        <v>7635</v>
      </c>
      <c r="G114" s="22">
        <v>107868</v>
      </c>
      <c r="H114" s="22">
        <v>0</v>
      </c>
      <c r="I114" s="22">
        <v>241900</v>
      </c>
      <c r="J114" s="23">
        <v>2328009</v>
      </c>
      <c r="K114" s="24">
        <f t="shared" si="7"/>
        <v>0.81736110126722017</v>
      </c>
      <c r="L114" s="25">
        <f t="shared" si="7"/>
        <v>2.91158668201025E-2</v>
      </c>
      <c r="M114" s="25">
        <f t="shared" si="7"/>
        <v>3.2796264962893186E-3</v>
      </c>
      <c r="N114" s="25">
        <f t="shared" si="7"/>
        <v>4.6334872416730351E-2</v>
      </c>
      <c r="O114" s="25">
        <f t="shared" si="7"/>
        <v>0</v>
      </c>
      <c r="P114" s="25">
        <f t="shared" si="7"/>
        <v>0.10390853299965765</v>
      </c>
    </row>
    <row r="115" spans="1:16" ht="15" customHeight="1" x14ac:dyDescent="0.2">
      <c r="A115" s="5" t="s">
        <v>146</v>
      </c>
      <c r="B115" s="6"/>
      <c r="C115" s="7" t="s">
        <v>147</v>
      </c>
      <c r="D115" s="8">
        <v>15513799</v>
      </c>
      <c r="E115" s="8">
        <v>280702</v>
      </c>
      <c r="F115" s="8">
        <v>634773</v>
      </c>
      <c r="G115" s="8">
        <v>48370</v>
      </c>
      <c r="H115" s="8">
        <v>0</v>
      </c>
      <c r="I115" s="8">
        <v>0</v>
      </c>
      <c r="J115" s="9">
        <v>16477644</v>
      </c>
      <c r="K115" s="10">
        <f t="shared" si="7"/>
        <v>0.94150589732367074</v>
      </c>
      <c r="L115" s="11">
        <f t="shared" si="7"/>
        <v>1.7035323739243304E-2</v>
      </c>
      <c r="M115" s="11">
        <f t="shared" si="7"/>
        <v>3.8523286460127433E-2</v>
      </c>
      <c r="N115" s="11">
        <f t="shared" si="7"/>
        <v>2.935492476958478E-3</v>
      </c>
      <c r="O115" s="11">
        <f t="shared" si="7"/>
        <v>0</v>
      </c>
      <c r="P115" s="11">
        <f t="shared" si="7"/>
        <v>0</v>
      </c>
    </row>
    <row r="116" spans="1:16" ht="15" customHeight="1" x14ac:dyDescent="0.2">
      <c r="A116" s="12" t="s">
        <v>148</v>
      </c>
      <c r="B116" s="13"/>
      <c r="C116" s="14" t="s">
        <v>149</v>
      </c>
      <c r="D116" s="15">
        <v>8187974</v>
      </c>
      <c r="E116" s="15">
        <v>196458</v>
      </c>
      <c r="F116" s="15">
        <v>471789</v>
      </c>
      <c r="G116" s="15">
        <v>296141</v>
      </c>
      <c r="H116" s="15">
        <v>1590806</v>
      </c>
      <c r="I116" s="15">
        <v>0</v>
      </c>
      <c r="J116" s="16">
        <v>10743168</v>
      </c>
      <c r="K116" s="17">
        <f t="shared" si="7"/>
        <v>0.7621563769644113</v>
      </c>
      <c r="L116" s="18">
        <f t="shared" si="7"/>
        <v>1.8286784680273081E-2</v>
      </c>
      <c r="M116" s="18">
        <f t="shared" si="7"/>
        <v>4.3915258515923795E-2</v>
      </c>
      <c r="N116" s="18">
        <f t="shared" si="7"/>
        <v>2.7565518848816289E-2</v>
      </c>
      <c r="O116" s="18">
        <f t="shared" si="7"/>
        <v>0.1480760609905756</v>
      </c>
      <c r="P116" s="18">
        <f t="shared" si="7"/>
        <v>0</v>
      </c>
    </row>
    <row r="117" spans="1:16" ht="15" customHeight="1" x14ac:dyDescent="0.2">
      <c r="A117" s="12" t="s">
        <v>150</v>
      </c>
      <c r="B117" s="13"/>
      <c r="C117" s="14" t="s">
        <v>151</v>
      </c>
      <c r="D117" s="15">
        <v>2274788</v>
      </c>
      <c r="E117" s="15">
        <v>501257</v>
      </c>
      <c r="F117" s="15">
        <v>146549</v>
      </c>
      <c r="G117" s="15">
        <v>182330</v>
      </c>
      <c r="H117" s="15">
        <v>0</v>
      </c>
      <c r="I117" s="15">
        <v>0</v>
      </c>
      <c r="J117" s="16">
        <v>3104924</v>
      </c>
      <c r="K117" s="17">
        <f t="shared" si="7"/>
        <v>0.73263886652298094</v>
      </c>
      <c r="L117" s="18">
        <f t="shared" si="7"/>
        <v>0.16143937822632695</v>
      </c>
      <c r="M117" s="18">
        <f t="shared" si="7"/>
        <v>4.7198900842661526E-2</v>
      </c>
      <c r="N117" s="18">
        <f t="shared" si="7"/>
        <v>5.87228544080306E-2</v>
      </c>
      <c r="O117" s="18">
        <f t="shared" si="7"/>
        <v>0</v>
      </c>
      <c r="P117" s="18">
        <f t="shared" si="7"/>
        <v>0</v>
      </c>
    </row>
    <row r="118" spans="1:16" ht="15" customHeight="1" x14ac:dyDescent="0.2">
      <c r="A118" s="12" t="s">
        <v>152</v>
      </c>
      <c r="B118" s="13"/>
      <c r="C118" s="14" t="s">
        <v>153</v>
      </c>
      <c r="D118" s="15">
        <v>1800786</v>
      </c>
      <c r="E118" s="15">
        <v>77955</v>
      </c>
      <c r="F118" s="15">
        <v>89079</v>
      </c>
      <c r="G118" s="15">
        <v>76675</v>
      </c>
      <c r="H118" s="15">
        <v>0</v>
      </c>
      <c r="I118" s="15">
        <v>0</v>
      </c>
      <c r="J118" s="16">
        <v>2044495</v>
      </c>
      <c r="K118" s="17">
        <f t="shared" si="7"/>
        <v>0.88079745854110669</v>
      </c>
      <c r="L118" s="18">
        <f t="shared" si="7"/>
        <v>3.8129220174175041E-2</v>
      </c>
      <c r="M118" s="18">
        <f t="shared" si="7"/>
        <v>4.3570172585406179E-2</v>
      </c>
      <c r="N118" s="18">
        <f t="shared" si="7"/>
        <v>3.7503148699312053E-2</v>
      </c>
      <c r="O118" s="18">
        <f t="shared" si="7"/>
        <v>0</v>
      </c>
      <c r="P118" s="18">
        <f t="shared" si="7"/>
        <v>0</v>
      </c>
    </row>
    <row r="119" spans="1:16" ht="15" customHeight="1" x14ac:dyDescent="0.2">
      <c r="A119" s="19" t="s">
        <v>154</v>
      </c>
      <c r="B119" s="20"/>
      <c r="C119" s="21" t="s">
        <v>155</v>
      </c>
      <c r="D119" s="22">
        <v>2984806</v>
      </c>
      <c r="E119" s="22">
        <v>41017</v>
      </c>
      <c r="F119" s="22">
        <v>52574</v>
      </c>
      <c r="G119" s="22">
        <v>247496</v>
      </c>
      <c r="H119" s="22">
        <v>0</v>
      </c>
      <c r="I119" s="22">
        <v>0</v>
      </c>
      <c r="J119" s="23">
        <v>3325893</v>
      </c>
      <c r="K119" s="24">
        <f t="shared" si="7"/>
        <v>0.89744498695538311</v>
      </c>
      <c r="L119" s="25">
        <f t="shared" si="7"/>
        <v>1.2332627658195859E-2</v>
      </c>
      <c r="M119" s="25">
        <f t="shared" si="7"/>
        <v>1.5807483884779216E-2</v>
      </c>
      <c r="N119" s="25">
        <f t="shared" si="7"/>
        <v>7.4414901501641817E-2</v>
      </c>
      <c r="O119" s="25">
        <f t="shared" si="7"/>
        <v>0</v>
      </c>
      <c r="P119" s="25">
        <f t="shared" si="7"/>
        <v>0</v>
      </c>
    </row>
    <row r="120" spans="1:16" ht="15" customHeight="1" thickBot="1" x14ac:dyDescent="0.25">
      <c r="A120" s="26"/>
      <c r="B120" s="27"/>
      <c r="C120" s="28" t="s">
        <v>156</v>
      </c>
      <c r="D120" s="29">
        <f>SUM(D80:D119)</f>
        <v>225478960</v>
      </c>
      <c r="E120" s="29">
        <f t="shared" ref="E120:J120" si="8">SUM(E80:E119)</f>
        <v>5015936</v>
      </c>
      <c r="F120" s="29">
        <f t="shared" si="8"/>
        <v>8687576</v>
      </c>
      <c r="G120" s="29">
        <f t="shared" si="8"/>
        <v>8973630</v>
      </c>
      <c r="H120" s="29">
        <f t="shared" si="8"/>
        <v>10027459</v>
      </c>
      <c r="I120" s="29">
        <f t="shared" si="8"/>
        <v>4535643</v>
      </c>
      <c r="J120" s="30">
        <f t="shared" si="8"/>
        <v>262719204</v>
      </c>
      <c r="K120" s="31">
        <f t="shared" si="7"/>
        <v>0.85825077332374988</v>
      </c>
      <c r="L120" s="32">
        <f t="shared" si="7"/>
        <v>1.9092384278082693E-2</v>
      </c>
      <c r="M120" s="32">
        <f t="shared" si="7"/>
        <v>3.3067913832442945E-2</v>
      </c>
      <c r="N120" s="32">
        <f t="shared" si="7"/>
        <v>3.4156734122869833E-2</v>
      </c>
      <c r="O120" s="32">
        <f t="shared" si="7"/>
        <v>3.8167971154480201E-2</v>
      </c>
      <c r="P120" s="32">
        <f t="shared" si="7"/>
        <v>1.7264223288374458E-2</v>
      </c>
    </row>
    <row r="121" spans="1:16" ht="8.25" customHeight="1" thickTop="1" x14ac:dyDescent="0.2">
      <c r="A121" s="33"/>
      <c r="B121" s="34"/>
      <c r="C121" s="35"/>
      <c r="D121" s="35"/>
      <c r="E121" s="35"/>
      <c r="F121" s="35"/>
      <c r="G121" s="35"/>
      <c r="H121" s="35"/>
      <c r="I121" s="35"/>
      <c r="J121" s="36"/>
      <c r="K121" s="35"/>
      <c r="L121" s="35"/>
      <c r="M121" s="35"/>
      <c r="N121" s="35"/>
      <c r="O121" s="36"/>
      <c r="P121" s="36"/>
    </row>
    <row r="122" spans="1:16" ht="15" customHeight="1" x14ac:dyDescent="0.2">
      <c r="A122" s="5" t="s">
        <v>157</v>
      </c>
      <c r="B122" s="6"/>
      <c r="C122" s="7" t="s">
        <v>158</v>
      </c>
      <c r="D122" s="8">
        <v>4387729</v>
      </c>
      <c r="E122" s="8">
        <v>151486</v>
      </c>
      <c r="F122" s="8">
        <v>284663</v>
      </c>
      <c r="G122" s="8">
        <v>318112</v>
      </c>
      <c r="H122" s="8">
        <v>0</v>
      </c>
      <c r="I122" s="8">
        <v>0</v>
      </c>
      <c r="J122" s="9">
        <v>5141990</v>
      </c>
      <c r="K122" s="10">
        <f t="shared" ref="K122:P127" si="9">IFERROR(D122/$J122,0)</f>
        <v>0.85331340589927251</v>
      </c>
      <c r="L122" s="11">
        <f t="shared" si="9"/>
        <v>2.9460578491984621E-2</v>
      </c>
      <c r="M122" s="11">
        <f t="shared" si="9"/>
        <v>5.5360473279800232E-2</v>
      </c>
      <c r="N122" s="11">
        <f t="shared" si="9"/>
        <v>6.1865542328942688E-2</v>
      </c>
      <c r="O122" s="11">
        <f t="shared" si="9"/>
        <v>0</v>
      </c>
      <c r="P122" s="11">
        <f t="shared" si="9"/>
        <v>0</v>
      </c>
    </row>
    <row r="123" spans="1:16" ht="15" customHeight="1" x14ac:dyDescent="0.2">
      <c r="A123" s="12" t="s">
        <v>159</v>
      </c>
      <c r="B123" s="13"/>
      <c r="C123" s="14" t="s">
        <v>160</v>
      </c>
      <c r="D123" s="15">
        <v>9264415</v>
      </c>
      <c r="E123" s="15">
        <v>215871</v>
      </c>
      <c r="F123" s="15">
        <v>480381</v>
      </c>
      <c r="G123" s="15">
        <v>445545</v>
      </c>
      <c r="H123" s="15">
        <v>0</v>
      </c>
      <c r="I123" s="15">
        <v>0</v>
      </c>
      <c r="J123" s="16">
        <v>10406212</v>
      </c>
      <c r="K123" s="17">
        <f t="shared" si="9"/>
        <v>0.89027736509692479</v>
      </c>
      <c r="L123" s="18">
        <f t="shared" si="9"/>
        <v>2.074443611181475E-2</v>
      </c>
      <c r="M123" s="18">
        <f t="shared" si="9"/>
        <v>4.6162907309595463E-2</v>
      </c>
      <c r="N123" s="18">
        <f t="shared" si="9"/>
        <v>4.2815291481664991E-2</v>
      </c>
      <c r="O123" s="18">
        <f t="shared" si="9"/>
        <v>0</v>
      </c>
      <c r="P123" s="18">
        <f t="shared" si="9"/>
        <v>0</v>
      </c>
    </row>
    <row r="124" spans="1:16" ht="15" customHeight="1" x14ac:dyDescent="0.2">
      <c r="A124" s="12" t="s">
        <v>161</v>
      </c>
      <c r="B124" s="13"/>
      <c r="C124" s="14" t="s">
        <v>162</v>
      </c>
      <c r="D124" s="15">
        <v>7458303</v>
      </c>
      <c r="E124" s="15">
        <v>423826</v>
      </c>
      <c r="F124" s="15">
        <v>623705</v>
      </c>
      <c r="G124" s="15">
        <v>637964</v>
      </c>
      <c r="H124" s="15">
        <v>0</v>
      </c>
      <c r="I124" s="15">
        <v>0</v>
      </c>
      <c r="J124" s="16">
        <v>9143798</v>
      </c>
      <c r="K124" s="17">
        <f t="shared" si="9"/>
        <v>0.81566795329468122</v>
      </c>
      <c r="L124" s="18">
        <f t="shared" si="9"/>
        <v>4.635119892193594E-2</v>
      </c>
      <c r="M124" s="18">
        <f t="shared" si="9"/>
        <v>6.8210715066102726E-2</v>
      </c>
      <c r="N124" s="18">
        <f t="shared" si="9"/>
        <v>6.9770132717280067E-2</v>
      </c>
      <c r="O124" s="18">
        <f t="shared" si="9"/>
        <v>0</v>
      </c>
      <c r="P124" s="18">
        <f t="shared" si="9"/>
        <v>0</v>
      </c>
    </row>
    <row r="125" spans="1:16" ht="15" customHeight="1" x14ac:dyDescent="0.2">
      <c r="A125" s="12" t="s">
        <v>163</v>
      </c>
      <c r="B125" s="13"/>
      <c r="C125" s="14" t="s">
        <v>164</v>
      </c>
      <c r="D125" s="15">
        <v>5763375</v>
      </c>
      <c r="E125" s="15">
        <v>147215</v>
      </c>
      <c r="F125" s="15">
        <v>527565</v>
      </c>
      <c r="G125" s="15">
        <v>353587</v>
      </c>
      <c r="H125" s="15">
        <v>0</v>
      </c>
      <c r="I125" s="15">
        <v>0</v>
      </c>
      <c r="J125" s="16">
        <v>6791742</v>
      </c>
      <c r="K125" s="17">
        <f t="shared" si="9"/>
        <v>0.84858567949135877</v>
      </c>
      <c r="L125" s="18">
        <f t="shared" si="9"/>
        <v>2.1675587794707161E-2</v>
      </c>
      <c r="M125" s="18">
        <f t="shared" si="9"/>
        <v>7.7677420608733366E-2</v>
      </c>
      <c r="N125" s="18">
        <f t="shared" si="9"/>
        <v>5.2061312105200701E-2</v>
      </c>
      <c r="O125" s="18">
        <f t="shared" si="9"/>
        <v>0</v>
      </c>
      <c r="P125" s="18">
        <f t="shared" si="9"/>
        <v>0</v>
      </c>
    </row>
    <row r="126" spans="1:16" ht="15" customHeight="1" x14ac:dyDescent="0.2">
      <c r="A126" s="19" t="s">
        <v>165</v>
      </c>
      <c r="B126" s="20"/>
      <c r="C126" s="21" t="s">
        <v>166</v>
      </c>
      <c r="D126" s="22">
        <v>5621678</v>
      </c>
      <c r="E126" s="22">
        <v>159183</v>
      </c>
      <c r="F126" s="22">
        <v>545699</v>
      </c>
      <c r="G126" s="22">
        <v>411090</v>
      </c>
      <c r="H126" s="22">
        <v>0</v>
      </c>
      <c r="I126" s="22">
        <v>0</v>
      </c>
      <c r="J126" s="23">
        <v>6737650</v>
      </c>
      <c r="K126" s="24">
        <f t="shared" si="9"/>
        <v>0.83436776917768063</v>
      </c>
      <c r="L126" s="25">
        <f t="shared" si="9"/>
        <v>2.3625893301076784E-2</v>
      </c>
      <c r="M126" s="25">
        <f t="shared" si="9"/>
        <v>8.0992482542132649E-2</v>
      </c>
      <c r="N126" s="25">
        <f t="shared" si="9"/>
        <v>6.1013854979109924E-2</v>
      </c>
      <c r="O126" s="25">
        <f t="shared" si="9"/>
        <v>0</v>
      </c>
      <c r="P126" s="25">
        <f t="shared" si="9"/>
        <v>0</v>
      </c>
    </row>
    <row r="127" spans="1:16" ht="15" customHeight="1" thickBot="1" x14ac:dyDescent="0.25">
      <c r="A127" s="26"/>
      <c r="B127" s="27"/>
      <c r="C127" s="28" t="s">
        <v>167</v>
      </c>
      <c r="D127" s="29">
        <f>SUM(D122:D126)</f>
        <v>32495500</v>
      </c>
      <c r="E127" s="29">
        <f t="shared" ref="E127:J127" si="10">SUM(E122:E126)</f>
        <v>1097581</v>
      </c>
      <c r="F127" s="29">
        <f t="shared" si="10"/>
        <v>2462013</v>
      </c>
      <c r="G127" s="29">
        <f t="shared" si="10"/>
        <v>2166298</v>
      </c>
      <c r="H127" s="29">
        <f t="shared" si="10"/>
        <v>0</v>
      </c>
      <c r="I127" s="29">
        <f t="shared" si="10"/>
        <v>0</v>
      </c>
      <c r="J127" s="30">
        <f t="shared" si="10"/>
        <v>38221392</v>
      </c>
      <c r="K127" s="31">
        <f t="shared" si="9"/>
        <v>0.85019143206505932</v>
      </c>
      <c r="L127" s="32">
        <f t="shared" si="9"/>
        <v>2.8716405723789442E-2</v>
      </c>
      <c r="M127" s="32">
        <f t="shared" si="9"/>
        <v>6.4414529957464661E-2</v>
      </c>
      <c r="N127" s="32">
        <f t="shared" si="9"/>
        <v>5.6677632253686626E-2</v>
      </c>
      <c r="O127" s="32">
        <f t="shared" si="9"/>
        <v>0</v>
      </c>
      <c r="P127" s="32">
        <f t="shared" si="9"/>
        <v>0</v>
      </c>
    </row>
    <row r="128" spans="1:16" ht="8.25" customHeight="1" thickTop="1" x14ac:dyDescent="0.2">
      <c r="A128" s="33"/>
      <c r="B128" s="34"/>
      <c r="C128" s="35"/>
      <c r="D128" s="35"/>
      <c r="E128" s="35"/>
      <c r="F128" s="35"/>
      <c r="G128" s="35"/>
      <c r="H128" s="35"/>
      <c r="I128" s="35"/>
      <c r="J128" s="36"/>
      <c r="K128" s="35"/>
      <c r="L128" s="35"/>
      <c r="M128" s="35"/>
      <c r="N128" s="35"/>
      <c r="O128" s="36"/>
      <c r="P128" s="36"/>
    </row>
    <row r="129" spans="1:16" ht="15" customHeight="1" thickBot="1" x14ac:dyDescent="0.25">
      <c r="A129" s="26"/>
      <c r="B129" s="27"/>
      <c r="C129" s="28" t="s">
        <v>168</v>
      </c>
      <c r="D129" s="29">
        <f>SUM(D73,D78,D120,D127)</f>
        <v>7234457670</v>
      </c>
      <c r="E129" s="29">
        <f t="shared" ref="E129:J129" si="11">SUM(E73,E78,E120,E127)</f>
        <v>301339637</v>
      </c>
      <c r="F129" s="29">
        <f t="shared" si="11"/>
        <v>351321975</v>
      </c>
      <c r="G129" s="29">
        <f t="shared" si="11"/>
        <v>963325137</v>
      </c>
      <c r="H129" s="29">
        <f t="shared" si="11"/>
        <v>438938269</v>
      </c>
      <c r="I129" s="29">
        <f t="shared" si="11"/>
        <v>659400101</v>
      </c>
      <c r="J129" s="30">
        <f t="shared" si="11"/>
        <v>9948782789</v>
      </c>
      <c r="K129" s="31">
        <f>IFERROR(D129/$J129,0)</f>
        <v>0.72717012959604177</v>
      </c>
      <c r="L129" s="32">
        <f>IFERROR(E129/$J129,0)</f>
        <v>3.0289096002093851E-2</v>
      </c>
      <c r="M129" s="32">
        <f t="shared" ref="M129:P129" si="12">IFERROR(F129/$J129,0)</f>
        <v>3.5313061150399595E-2</v>
      </c>
      <c r="N129" s="32">
        <f t="shared" si="12"/>
        <v>9.682844197434011E-2</v>
      </c>
      <c r="O129" s="32">
        <f t="shared" si="12"/>
        <v>4.4119796191079551E-2</v>
      </c>
      <c r="P129" s="32">
        <f t="shared" si="12"/>
        <v>6.627947508604512E-2</v>
      </c>
    </row>
    <row r="130" spans="1:16" s="37" customFormat="1" ht="15" customHeight="1" thickTop="1" x14ac:dyDescent="0.2">
      <c r="A130" s="37" t="s">
        <v>169</v>
      </c>
      <c r="B130" s="38"/>
    </row>
    <row r="136" spans="1:16" x14ac:dyDescent="0.2">
      <c r="C136" s="2"/>
    </row>
  </sheetData>
  <mergeCells count="3">
    <mergeCell ref="D1:J1"/>
    <mergeCell ref="K1:P1"/>
    <mergeCell ref="A2:C2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4" max="15" man="1"/>
  </rowBreaks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2019-06-11T13:14:59Z</cp:lastPrinted>
  <dcterms:created xsi:type="dcterms:W3CDTF">2019-06-11T13:13:53Z</dcterms:created>
  <dcterms:modified xsi:type="dcterms:W3CDTF">2019-06-11T15:08:08Z</dcterms:modified>
</cp:coreProperties>
</file>