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Object\Web\"/>
    </mc:Choice>
  </mc:AlternateContent>
  <bookViews>
    <workbookView xWindow="0" yWindow="0" windowWidth="24000" windowHeight="13500"/>
  </bookViews>
  <sheets>
    <sheet name="Other Uses of Funds - 900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Elem_Secondary_BySiteCode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'Other Uses of Funds - 900'!$A$1:$O$130</definedName>
    <definedName name="_xlnm.Print_Titles" localSheetId="0">'Other Uses of Funds - 900'!$A:$C,'Other Uses of Funds - 900'!$1:$2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H127" i="1"/>
  <c r="J127" i="1"/>
  <c r="L127" i="1"/>
  <c r="C127" i="1" l="1"/>
  <c r="M127" i="1" s="1"/>
  <c r="F78" i="1"/>
  <c r="H78" i="1"/>
  <c r="J78" i="1"/>
  <c r="L78" i="1"/>
  <c r="D78" i="1"/>
  <c r="C78" i="1"/>
  <c r="I78" i="1" s="1"/>
  <c r="D127" i="1"/>
  <c r="F120" i="1"/>
  <c r="H120" i="1"/>
  <c r="J120" i="1"/>
  <c r="L120" i="1"/>
  <c r="D120" i="1"/>
  <c r="E120" i="1" s="1"/>
  <c r="C120" i="1"/>
  <c r="C73" i="1"/>
  <c r="C129" i="1" s="1"/>
  <c r="K95" i="1"/>
  <c r="K71" i="1"/>
  <c r="K55" i="1"/>
  <c r="M53" i="1"/>
  <c r="G53" i="1"/>
  <c r="E45" i="1"/>
  <c r="I41" i="1"/>
  <c r="G41" i="1"/>
  <c r="K40" i="1"/>
  <c r="G31" i="1"/>
  <c r="E25" i="1"/>
  <c r="K23" i="1"/>
  <c r="L73" i="1"/>
  <c r="L129" i="1" s="1"/>
  <c r="F73" i="1"/>
  <c r="F129" i="1" s="1"/>
  <c r="M120" i="1" l="1"/>
  <c r="E127" i="1"/>
  <c r="K127" i="1"/>
  <c r="G127" i="1"/>
  <c r="I127" i="1"/>
  <c r="M129" i="1"/>
  <c r="I120" i="1"/>
  <c r="G129" i="1"/>
  <c r="E78" i="1"/>
  <c r="G120" i="1"/>
  <c r="M78" i="1"/>
  <c r="K120" i="1"/>
  <c r="G78" i="1"/>
  <c r="K78" i="1"/>
  <c r="K30" i="1"/>
  <c r="H73" i="1"/>
  <c r="H129" i="1" s="1"/>
  <c r="I129" i="1" s="1"/>
  <c r="D73" i="1"/>
  <c r="D129" i="1" s="1"/>
  <c r="E129" i="1" s="1"/>
  <c r="I53" i="1"/>
  <c r="K34" i="1"/>
  <c r="K38" i="1"/>
  <c r="J73" i="1"/>
  <c r="J129" i="1" s="1"/>
  <c r="K129" i="1" s="1"/>
  <c r="M5" i="1"/>
  <c r="M13" i="1"/>
  <c r="E17" i="1"/>
  <c r="K32" i="1"/>
  <c r="K42" i="1"/>
  <c r="I42" i="1"/>
  <c r="K80" i="1"/>
  <c r="E46" i="1"/>
  <c r="M50" i="1"/>
  <c r="M28" i="1"/>
  <c r="K88" i="1"/>
  <c r="E50" i="1"/>
  <c r="N17" i="1"/>
  <c r="O17" i="1" s="1"/>
  <c r="M24" i="1"/>
  <c r="M25" i="1"/>
  <c r="I28" i="1"/>
  <c r="I33" i="1"/>
  <c r="I37" i="1"/>
  <c r="I65" i="1"/>
  <c r="K92" i="1"/>
  <c r="E10" i="1"/>
  <c r="I15" i="1"/>
  <c r="I21" i="1"/>
  <c r="E28" i="1"/>
  <c r="M31" i="1"/>
  <c r="E37" i="1"/>
  <c r="E41" i="1"/>
  <c r="M58" i="1"/>
  <c r="E62" i="1"/>
  <c r="M62" i="1"/>
  <c r="M66" i="1"/>
  <c r="E70" i="1"/>
  <c r="I91" i="1"/>
  <c r="E94" i="1"/>
  <c r="M98" i="1"/>
  <c r="E102" i="1"/>
  <c r="M102" i="1"/>
  <c r="I109" i="1"/>
  <c r="I113" i="1"/>
  <c r="I117" i="1"/>
  <c r="E123" i="1"/>
  <c r="K6" i="1"/>
  <c r="K58" i="1"/>
  <c r="K62" i="1"/>
  <c r="K96" i="1"/>
  <c r="K65" i="1"/>
  <c r="K14" i="1"/>
  <c r="K54" i="1"/>
  <c r="K66" i="1"/>
  <c r="K100" i="1"/>
  <c r="K104" i="1"/>
  <c r="E9" i="1"/>
  <c r="I10" i="1"/>
  <c r="K31" i="1"/>
  <c r="E38" i="1"/>
  <c r="M38" i="1"/>
  <c r="M57" i="1"/>
  <c r="I70" i="1"/>
  <c r="K7" i="1"/>
  <c r="E18" i="1"/>
  <c r="M61" i="1"/>
  <c r="N65" i="1"/>
  <c r="O65" i="1" s="1"/>
  <c r="E69" i="1"/>
  <c r="K15" i="1"/>
  <c r="M9" i="1"/>
  <c r="M21" i="1"/>
  <c r="M29" i="1"/>
  <c r="M45" i="1"/>
  <c r="M47" i="1"/>
  <c r="M49" i="1"/>
  <c r="K51" i="1"/>
  <c r="E54" i="1"/>
  <c r="I57" i="1"/>
  <c r="G59" i="1"/>
  <c r="G63" i="1"/>
  <c r="M71" i="1"/>
  <c r="I75" i="1"/>
  <c r="N76" i="1"/>
  <c r="O76" i="1" s="1"/>
  <c r="M76" i="1"/>
  <c r="I82" i="1"/>
  <c r="M83" i="1"/>
  <c r="I86" i="1"/>
  <c r="E87" i="1"/>
  <c r="I88" i="1"/>
  <c r="E91" i="1"/>
  <c r="E113" i="1"/>
  <c r="M113" i="1"/>
  <c r="E117" i="1"/>
  <c r="M117" i="1"/>
  <c r="I7" i="1"/>
  <c r="N9" i="1"/>
  <c r="O9" i="1" s="1"/>
  <c r="M17" i="1"/>
  <c r="I18" i="1"/>
  <c r="K25" i="1"/>
  <c r="G27" i="1"/>
  <c r="K41" i="1"/>
  <c r="M42" i="1"/>
  <c r="N44" i="1"/>
  <c r="O44" i="1" s="1"/>
  <c r="G45" i="1"/>
  <c r="K50" i="1"/>
  <c r="I69" i="1"/>
  <c r="M86" i="1"/>
  <c r="G89" i="1"/>
  <c r="G113" i="1"/>
  <c r="K116" i="1"/>
  <c r="G117" i="1"/>
  <c r="I5" i="1"/>
  <c r="K11" i="1"/>
  <c r="K22" i="1"/>
  <c r="E5" i="1"/>
  <c r="I9" i="1"/>
  <c r="N11" i="1"/>
  <c r="O11" i="1" s="1"/>
  <c r="M11" i="1"/>
  <c r="E13" i="1"/>
  <c r="I17" i="1"/>
  <c r="M19" i="1"/>
  <c r="M22" i="1"/>
  <c r="I23" i="1"/>
  <c r="I29" i="1"/>
  <c r="K37" i="1"/>
  <c r="K39" i="1"/>
  <c r="M41" i="1"/>
  <c r="G43" i="1"/>
  <c r="G44" i="1"/>
  <c r="I45" i="1"/>
  <c r="G47" i="1"/>
  <c r="K48" i="1"/>
  <c r="G52" i="1"/>
  <c r="E58" i="1"/>
  <c r="E61" i="1"/>
  <c r="G64" i="1"/>
  <c r="K64" i="1"/>
  <c r="G65" i="1"/>
  <c r="M65" i="1"/>
  <c r="K69" i="1"/>
  <c r="G81" i="1"/>
  <c r="G102" i="1"/>
  <c r="E110" i="1"/>
  <c r="E114" i="1"/>
  <c r="E118" i="1"/>
  <c r="E125" i="1"/>
  <c r="G124" i="1"/>
  <c r="K19" i="1"/>
  <c r="I6" i="1"/>
  <c r="K9" i="1"/>
  <c r="M12" i="1"/>
  <c r="I14" i="1"/>
  <c r="K17" i="1"/>
  <c r="M20" i="1"/>
  <c r="E21" i="1"/>
  <c r="K21" i="1"/>
  <c r="I25" i="1"/>
  <c r="M34" i="1"/>
  <c r="G37" i="1"/>
  <c r="M37" i="1"/>
  <c r="I38" i="1"/>
  <c r="K45" i="1"/>
  <c r="M46" i="1"/>
  <c r="G51" i="1"/>
  <c r="M51" i="1"/>
  <c r="E53" i="1"/>
  <c r="M55" i="1"/>
  <c r="E57" i="1"/>
  <c r="I62" i="1"/>
  <c r="K63" i="1"/>
  <c r="M69" i="1"/>
  <c r="M70" i="1"/>
  <c r="E75" i="1"/>
  <c r="I76" i="1"/>
  <c r="E82" i="1"/>
  <c r="I83" i="1"/>
  <c r="M88" i="1"/>
  <c r="M91" i="1"/>
  <c r="I92" i="1"/>
  <c r="M95" i="1"/>
  <c r="I96" i="1"/>
  <c r="I98" i="1"/>
  <c r="M99" i="1"/>
  <c r="I100" i="1"/>
  <c r="I102" i="1"/>
  <c r="E103" i="1"/>
  <c r="E109" i="1"/>
  <c r="K109" i="1"/>
  <c r="G112" i="1"/>
  <c r="K115" i="1"/>
  <c r="E122" i="1"/>
  <c r="M123" i="1"/>
  <c r="K3" i="1"/>
  <c r="I13" i="1"/>
  <c r="K67" i="1"/>
  <c r="M10" i="1"/>
  <c r="M18" i="1"/>
  <c r="N48" i="1"/>
  <c r="O48" i="1" s="1"/>
  <c r="M54" i="1"/>
  <c r="G55" i="1"/>
  <c r="K56" i="1"/>
  <c r="I58" i="1"/>
  <c r="I61" i="1"/>
  <c r="I67" i="1"/>
  <c r="G69" i="1"/>
  <c r="K81" i="1"/>
  <c r="K108" i="1"/>
  <c r="I110" i="1"/>
  <c r="G123" i="1"/>
  <c r="I125" i="1"/>
  <c r="M90" i="1"/>
  <c r="I94" i="1"/>
  <c r="M104" i="1"/>
  <c r="E106" i="1"/>
  <c r="M119" i="1"/>
  <c r="M122" i="1"/>
  <c r="M125" i="1"/>
  <c r="N82" i="1"/>
  <c r="O82" i="1" s="1"/>
  <c r="I87" i="1"/>
  <c r="N119" i="1"/>
  <c r="M75" i="1"/>
  <c r="M82" i="1"/>
  <c r="N84" i="1"/>
  <c r="O84" i="1" s="1"/>
  <c r="M92" i="1"/>
  <c r="E98" i="1"/>
  <c r="G105" i="1"/>
  <c r="G107" i="1"/>
  <c r="K114" i="1"/>
  <c r="G115" i="1"/>
  <c r="K118" i="1"/>
  <c r="G119" i="1"/>
  <c r="G122" i="1"/>
  <c r="K99" i="1"/>
  <c r="K82" i="1"/>
  <c r="M87" i="1"/>
  <c r="M80" i="1"/>
  <c r="G82" i="1"/>
  <c r="G93" i="1"/>
  <c r="K97" i="1"/>
  <c r="I99" i="1"/>
  <c r="M103" i="1"/>
  <c r="I104" i="1"/>
  <c r="M109" i="1"/>
  <c r="M110" i="1"/>
  <c r="M114" i="1"/>
  <c r="K117" i="1"/>
  <c r="M118" i="1"/>
  <c r="K123" i="1"/>
  <c r="N33" i="1"/>
  <c r="O33" i="1" s="1"/>
  <c r="E33" i="1"/>
  <c r="K77" i="1"/>
  <c r="N6" i="1"/>
  <c r="O6" i="1" s="1"/>
  <c r="K13" i="1"/>
  <c r="N16" i="1"/>
  <c r="O16" i="1" s="1"/>
  <c r="N30" i="1"/>
  <c r="O30" i="1" s="1"/>
  <c r="E30" i="1"/>
  <c r="E65" i="1"/>
  <c r="E76" i="1"/>
  <c r="M84" i="1"/>
  <c r="G85" i="1"/>
  <c r="E90" i="1"/>
  <c r="M14" i="1"/>
  <c r="I30" i="1"/>
  <c r="K36" i="1"/>
  <c r="K111" i="1"/>
  <c r="G111" i="1"/>
  <c r="N111" i="1"/>
  <c r="O111" i="1" s="1"/>
  <c r="K4" i="1"/>
  <c r="K5" i="1"/>
  <c r="N8" i="1"/>
  <c r="O8" i="1" s="1"/>
  <c r="N14" i="1"/>
  <c r="O14" i="1" s="1"/>
  <c r="N25" i="1"/>
  <c r="O25" i="1" s="1"/>
  <c r="N36" i="1"/>
  <c r="O36" i="1" s="1"/>
  <c r="E49" i="1"/>
  <c r="N52" i="1"/>
  <c r="O52" i="1" s="1"/>
  <c r="N60" i="1"/>
  <c r="O60" i="1" s="1"/>
  <c r="N5" i="1"/>
  <c r="O5" i="1" s="1"/>
  <c r="E6" i="1"/>
  <c r="N7" i="1"/>
  <c r="O7" i="1" s="1"/>
  <c r="M7" i="1"/>
  <c r="K10" i="1"/>
  <c r="I11" i="1"/>
  <c r="N13" i="1"/>
  <c r="O13" i="1" s="1"/>
  <c r="E14" i="1"/>
  <c r="N15" i="1"/>
  <c r="O15" i="1" s="1"/>
  <c r="M15" i="1"/>
  <c r="K18" i="1"/>
  <c r="N20" i="1"/>
  <c r="O20" i="1" s="1"/>
  <c r="I22" i="1"/>
  <c r="N26" i="1"/>
  <c r="O26" i="1" s="1"/>
  <c r="I27" i="1"/>
  <c r="E29" i="1"/>
  <c r="K29" i="1"/>
  <c r="M33" i="1"/>
  <c r="I34" i="1"/>
  <c r="G39" i="1"/>
  <c r="N42" i="1"/>
  <c r="O42" i="1" s="1"/>
  <c r="E42" i="1"/>
  <c r="G49" i="1"/>
  <c r="K59" i="1"/>
  <c r="E83" i="1"/>
  <c r="E86" i="1"/>
  <c r="K89" i="1"/>
  <c r="G90" i="1"/>
  <c r="M94" i="1"/>
  <c r="I95" i="1"/>
  <c r="M6" i="1"/>
  <c r="K84" i="1"/>
  <c r="M126" i="1"/>
  <c r="G126" i="1"/>
  <c r="N4" i="1"/>
  <c r="O4" i="1" s="1"/>
  <c r="M8" i="1"/>
  <c r="N10" i="1"/>
  <c r="O10" i="1" s="1"/>
  <c r="N12" i="1"/>
  <c r="O12" i="1" s="1"/>
  <c r="M16" i="1"/>
  <c r="N18" i="1"/>
  <c r="O18" i="1" s="1"/>
  <c r="N19" i="1"/>
  <c r="O19" i="1" s="1"/>
  <c r="M30" i="1"/>
  <c r="N32" i="1"/>
  <c r="O32" i="1" s="1"/>
  <c r="I49" i="1"/>
  <c r="M59" i="1"/>
  <c r="I66" i="1"/>
  <c r="N70" i="1"/>
  <c r="O70" i="1" s="1"/>
  <c r="N80" i="1"/>
  <c r="G86" i="1"/>
  <c r="I90" i="1"/>
  <c r="K106" i="1"/>
  <c r="M106" i="1"/>
  <c r="N22" i="1"/>
  <c r="O22" i="1" s="1"/>
  <c r="N24" i="1"/>
  <c r="O24" i="1" s="1"/>
  <c r="N28" i="1"/>
  <c r="O28" i="1" s="1"/>
  <c r="G29" i="1"/>
  <c r="K33" i="1"/>
  <c r="N34" i="1"/>
  <c r="O34" i="1" s="1"/>
  <c r="G35" i="1"/>
  <c r="N40" i="1"/>
  <c r="O40" i="1" s="1"/>
  <c r="I50" i="1"/>
  <c r="I54" i="1"/>
  <c r="K57" i="1"/>
  <c r="K61" i="1"/>
  <c r="N64" i="1"/>
  <c r="O64" i="1" s="1"/>
  <c r="N66" i="1"/>
  <c r="O66" i="1" s="1"/>
  <c r="N68" i="1"/>
  <c r="K87" i="1"/>
  <c r="K91" i="1"/>
  <c r="K94" i="1"/>
  <c r="N94" i="1"/>
  <c r="O94" i="1" s="1"/>
  <c r="N96" i="1"/>
  <c r="O96" i="1" s="1"/>
  <c r="K98" i="1"/>
  <c r="N98" i="1"/>
  <c r="O98" i="1" s="1"/>
  <c r="N100" i="1"/>
  <c r="O100" i="1" s="1"/>
  <c r="K105" i="1"/>
  <c r="K107" i="1"/>
  <c r="I122" i="1"/>
  <c r="K124" i="1"/>
  <c r="I19" i="1"/>
  <c r="N21" i="1"/>
  <c r="O21" i="1" s="1"/>
  <c r="E22" i="1"/>
  <c r="N23" i="1"/>
  <c r="O23" i="1" s="1"/>
  <c r="M23" i="1"/>
  <c r="K28" i="1"/>
  <c r="E31" i="1"/>
  <c r="G33" i="1"/>
  <c r="E34" i="1"/>
  <c r="M39" i="1"/>
  <c r="K46" i="1"/>
  <c r="I46" i="1"/>
  <c r="K47" i="1"/>
  <c r="K49" i="1"/>
  <c r="K53" i="1"/>
  <c r="N56" i="1"/>
  <c r="O56" i="1" s="1"/>
  <c r="G57" i="1"/>
  <c r="G60" i="1"/>
  <c r="G61" i="1"/>
  <c r="M63" i="1"/>
  <c r="E66" i="1"/>
  <c r="M67" i="1"/>
  <c r="K70" i="1"/>
  <c r="I71" i="1"/>
  <c r="K76" i="1"/>
  <c r="I80" i="1"/>
  <c r="K83" i="1"/>
  <c r="I84" i="1"/>
  <c r="K86" i="1"/>
  <c r="N86" i="1"/>
  <c r="O86" i="1" s="1"/>
  <c r="N88" i="1"/>
  <c r="O88" i="1" s="1"/>
  <c r="K90" i="1"/>
  <c r="N90" i="1"/>
  <c r="O90" i="1" s="1"/>
  <c r="N92" i="1"/>
  <c r="O92" i="1" s="1"/>
  <c r="G94" i="1"/>
  <c r="E95" i="1"/>
  <c r="M96" i="1"/>
  <c r="G97" i="1"/>
  <c r="G98" i="1"/>
  <c r="E99" i="1"/>
  <c r="M100" i="1"/>
  <c r="G101" i="1"/>
  <c r="K103" i="1"/>
  <c r="I103" i="1"/>
  <c r="I106" i="1"/>
  <c r="K110" i="1"/>
  <c r="K102" i="1"/>
  <c r="N102" i="1"/>
  <c r="O102" i="1" s="1"/>
  <c r="N104" i="1"/>
  <c r="O104" i="1" s="1"/>
  <c r="G109" i="1"/>
  <c r="M111" i="1"/>
  <c r="G114" i="1"/>
  <c r="M115" i="1"/>
  <c r="G118" i="1"/>
  <c r="I123" i="1"/>
  <c r="G125" i="1"/>
  <c r="E126" i="1"/>
  <c r="E124" i="1"/>
  <c r="E77" i="1"/>
  <c r="M77" i="1"/>
  <c r="G106" i="1"/>
  <c r="M107" i="1"/>
  <c r="G110" i="1"/>
  <c r="I114" i="1"/>
  <c r="M116" i="1"/>
  <c r="I118" i="1"/>
  <c r="K119" i="1"/>
  <c r="K122" i="1"/>
  <c r="G77" i="1"/>
  <c r="M124" i="1"/>
  <c r="I77" i="1"/>
  <c r="N27" i="1"/>
  <c r="O27" i="1" s="1"/>
  <c r="N29" i="1"/>
  <c r="O29" i="1" s="1"/>
  <c r="M44" i="1"/>
  <c r="I44" i="1"/>
  <c r="E44" i="1"/>
  <c r="N51" i="1"/>
  <c r="O51" i="1" s="1"/>
  <c r="E51" i="1"/>
  <c r="N59" i="1"/>
  <c r="O59" i="1" s="1"/>
  <c r="E59" i="1"/>
  <c r="M60" i="1"/>
  <c r="I60" i="1"/>
  <c r="E60" i="1"/>
  <c r="K75" i="1"/>
  <c r="N83" i="1"/>
  <c r="O83" i="1" s="1"/>
  <c r="E84" i="1"/>
  <c r="N91" i="1"/>
  <c r="O91" i="1" s="1"/>
  <c r="E92" i="1"/>
  <c r="N99" i="1"/>
  <c r="O99" i="1" s="1"/>
  <c r="E100" i="1"/>
  <c r="N110" i="1"/>
  <c r="O110" i="1" s="1"/>
  <c r="E111" i="1"/>
  <c r="K125" i="1"/>
  <c r="E3" i="1"/>
  <c r="I3" i="1"/>
  <c r="M3" i="1"/>
  <c r="G5" i="1"/>
  <c r="E7" i="1"/>
  <c r="G9" i="1"/>
  <c r="E11" i="1"/>
  <c r="G13" i="1"/>
  <c r="E15" i="1"/>
  <c r="G17" i="1"/>
  <c r="E19" i="1"/>
  <c r="G21" i="1"/>
  <c r="E23" i="1"/>
  <c r="G25" i="1"/>
  <c r="E27" i="1"/>
  <c r="G30" i="1"/>
  <c r="I31" i="1"/>
  <c r="N31" i="1"/>
  <c r="O31" i="1" s="1"/>
  <c r="E32" i="1"/>
  <c r="I32" i="1"/>
  <c r="M32" i="1"/>
  <c r="K35" i="1"/>
  <c r="N38" i="1"/>
  <c r="O38" i="1" s="1"/>
  <c r="I39" i="1"/>
  <c r="G40" i="1"/>
  <c r="N41" i="1"/>
  <c r="O41" i="1" s="1"/>
  <c r="K43" i="1"/>
  <c r="N46" i="1"/>
  <c r="O46" i="1" s="1"/>
  <c r="I47" i="1"/>
  <c r="G48" i="1"/>
  <c r="N49" i="1"/>
  <c r="O49" i="1" s="1"/>
  <c r="N54" i="1"/>
  <c r="O54" i="1" s="1"/>
  <c r="I55" i="1"/>
  <c r="G56" i="1"/>
  <c r="N57" i="1"/>
  <c r="O57" i="1" s="1"/>
  <c r="N62" i="1"/>
  <c r="O62" i="1" s="1"/>
  <c r="I63" i="1"/>
  <c r="N71" i="1"/>
  <c r="O71" i="1" s="1"/>
  <c r="E71" i="1"/>
  <c r="G75" i="1"/>
  <c r="N81" i="1"/>
  <c r="O81" i="1" s="1"/>
  <c r="M85" i="1"/>
  <c r="I85" i="1"/>
  <c r="E85" i="1"/>
  <c r="N89" i="1"/>
  <c r="O89" i="1" s="1"/>
  <c r="M93" i="1"/>
  <c r="I93" i="1"/>
  <c r="E93" i="1"/>
  <c r="N97" i="1"/>
  <c r="O97" i="1" s="1"/>
  <c r="M101" i="1"/>
  <c r="I101" i="1"/>
  <c r="E101" i="1"/>
  <c r="N107" i="1"/>
  <c r="O107" i="1" s="1"/>
  <c r="G108" i="1"/>
  <c r="I112" i="1"/>
  <c r="G8" i="1"/>
  <c r="K8" i="1"/>
  <c r="G12" i="1"/>
  <c r="K12" i="1"/>
  <c r="G16" i="1"/>
  <c r="K16" i="1"/>
  <c r="G20" i="1"/>
  <c r="K20" i="1"/>
  <c r="G24" i="1"/>
  <c r="K24" i="1"/>
  <c r="K26" i="1"/>
  <c r="N35" i="1"/>
  <c r="O35" i="1" s="1"/>
  <c r="E35" i="1"/>
  <c r="N43" i="1"/>
  <c r="O43" i="1" s="1"/>
  <c r="E43" i="1"/>
  <c r="M52" i="1"/>
  <c r="I52" i="1"/>
  <c r="E52" i="1"/>
  <c r="M68" i="1"/>
  <c r="I68" i="1"/>
  <c r="E68" i="1"/>
  <c r="O68" i="1"/>
  <c r="N115" i="1"/>
  <c r="O115" i="1" s="1"/>
  <c r="G116" i="1"/>
  <c r="N3" i="1"/>
  <c r="E4" i="1"/>
  <c r="I4" i="1"/>
  <c r="M4" i="1"/>
  <c r="G6" i="1"/>
  <c r="E8" i="1"/>
  <c r="I8" i="1"/>
  <c r="G10" i="1"/>
  <c r="E12" i="1"/>
  <c r="I12" i="1"/>
  <c r="G14" i="1"/>
  <c r="E16" i="1"/>
  <c r="I16" i="1"/>
  <c r="G18" i="1"/>
  <c r="E20" i="1"/>
  <c r="I20" i="1"/>
  <c r="G22" i="1"/>
  <c r="E24" i="1"/>
  <c r="I24" i="1"/>
  <c r="E26" i="1"/>
  <c r="I26" i="1"/>
  <c r="M26" i="1"/>
  <c r="K27" i="1"/>
  <c r="G28" i="1"/>
  <c r="M35" i="1"/>
  <c r="N39" i="1"/>
  <c r="O39" i="1" s="1"/>
  <c r="E39" i="1"/>
  <c r="M40" i="1"/>
  <c r="I40" i="1"/>
  <c r="E40" i="1"/>
  <c r="M43" i="1"/>
  <c r="K44" i="1"/>
  <c r="N47" i="1"/>
  <c r="O47" i="1" s="1"/>
  <c r="E47" i="1"/>
  <c r="M48" i="1"/>
  <c r="I48" i="1"/>
  <c r="E48" i="1"/>
  <c r="K52" i="1"/>
  <c r="N55" i="1"/>
  <c r="O55" i="1" s="1"/>
  <c r="E55" i="1"/>
  <c r="M56" i="1"/>
  <c r="I56" i="1"/>
  <c r="E56" i="1"/>
  <c r="K60" i="1"/>
  <c r="N63" i="1"/>
  <c r="O63" i="1" s="1"/>
  <c r="E63" i="1"/>
  <c r="M64" i="1"/>
  <c r="I64" i="1"/>
  <c r="E64" i="1"/>
  <c r="K68" i="1"/>
  <c r="N69" i="1"/>
  <c r="O69" i="1" s="1"/>
  <c r="G73" i="1"/>
  <c r="N77" i="1"/>
  <c r="O77" i="1" s="1"/>
  <c r="E80" i="1"/>
  <c r="N87" i="1"/>
  <c r="O87" i="1" s="1"/>
  <c r="E88" i="1"/>
  <c r="N95" i="1"/>
  <c r="O95" i="1" s="1"/>
  <c r="E96" i="1"/>
  <c r="N103" i="1"/>
  <c r="O103" i="1" s="1"/>
  <c r="E104" i="1"/>
  <c r="M112" i="1"/>
  <c r="K112" i="1"/>
  <c r="G4" i="1"/>
  <c r="G26" i="1"/>
  <c r="M36" i="1"/>
  <c r="I36" i="1"/>
  <c r="E36" i="1"/>
  <c r="G3" i="1"/>
  <c r="G7" i="1"/>
  <c r="G11" i="1"/>
  <c r="G15" i="1"/>
  <c r="G19" i="1"/>
  <c r="G23" i="1"/>
  <c r="M27" i="1"/>
  <c r="G32" i="1"/>
  <c r="I35" i="1"/>
  <c r="G36" i="1"/>
  <c r="N37" i="1"/>
  <c r="O37" i="1" s="1"/>
  <c r="I43" i="1"/>
  <c r="N45" i="1"/>
  <c r="O45" i="1" s="1"/>
  <c r="N50" i="1"/>
  <c r="O50" i="1" s="1"/>
  <c r="I51" i="1"/>
  <c r="N53" i="1"/>
  <c r="O53" i="1" s="1"/>
  <c r="N58" i="1"/>
  <c r="O58" i="1" s="1"/>
  <c r="I59" i="1"/>
  <c r="N61" i="1"/>
  <c r="O61" i="1" s="1"/>
  <c r="N67" i="1"/>
  <c r="O67" i="1" s="1"/>
  <c r="E67" i="1"/>
  <c r="G68" i="1"/>
  <c r="N75" i="1"/>
  <c r="M81" i="1"/>
  <c r="I81" i="1"/>
  <c r="E81" i="1"/>
  <c r="K85" i="1"/>
  <c r="N85" i="1"/>
  <c r="O85" i="1" s="1"/>
  <c r="M89" i="1"/>
  <c r="I89" i="1"/>
  <c r="E89" i="1"/>
  <c r="K93" i="1"/>
  <c r="N93" i="1"/>
  <c r="O93" i="1" s="1"/>
  <c r="M97" i="1"/>
  <c r="I97" i="1"/>
  <c r="E97" i="1"/>
  <c r="K101" i="1"/>
  <c r="N101" i="1"/>
  <c r="O101" i="1" s="1"/>
  <c r="M105" i="1"/>
  <c r="I105" i="1"/>
  <c r="E105" i="1"/>
  <c r="K113" i="1"/>
  <c r="N112" i="1"/>
  <c r="O112" i="1" s="1"/>
  <c r="N118" i="1"/>
  <c r="O118" i="1" s="1"/>
  <c r="E119" i="1"/>
  <c r="O119" i="1"/>
  <c r="N125" i="1"/>
  <c r="O125" i="1" s="1"/>
  <c r="N105" i="1"/>
  <c r="O105" i="1" s="1"/>
  <c r="I107" i="1"/>
  <c r="N108" i="1"/>
  <c r="O108" i="1" s="1"/>
  <c r="E112" i="1"/>
  <c r="N113" i="1"/>
  <c r="O113" i="1" s="1"/>
  <c r="I115" i="1"/>
  <c r="N116" i="1"/>
  <c r="O116" i="1" s="1"/>
  <c r="N123" i="1"/>
  <c r="O123" i="1" s="1"/>
  <c r="N126" i="1"/>
  <c r="O126" i="1" s="1"/>
  <c r="K126" i="1"/>
  <c r="G34" i="1"/>
  <c r="G38" i="1"/>
  <c r="G42" i="1"/>
  <c r="G46" i="1"/>
  <c r="G50" i="1"/>
  <c r="G54" i="1"/>
  <c r="G58" i="1"/>
  <c r="G62" i="1"/>
  <c r="G66" i="1"/>
  <c r="G70" i="1"/>
  <c r="G76" i="1"/>
  <c r="G83" i="1"/>
  <c r="G87" i="1"/>
  <c r="G91" i="1"/>
  <c r="G95" i="1"/>
  <c r="G99" i="1"/>
  <c r="G103" i="1"/>
  <c r="N106" i="1"/>
  <c r="O106" i="1" s="1"/>
  <c r="E107" i="1"/>
  <c r="M108" i="1"/>
  <c r="I108" i="1"/>
  <c r="N114" i="1"/>
  <c r="O114" i="1" s="1"/>
  <c r="E115" i="1"/>
  <c r="I116" i="1"/>
  <c r="N124" i="1"/>
  <c r="O124" i="1" s="1"/>
  <c r="G67" i="1"/>
  <c r="G71" i="1"/>
  <c r="G80" i="1"/>
  <c r="G84" i="1"/>
  <c r="G88" i="1"/>
  <c r="G92" i="1"/>
  <c r="G96" i="1"/>
  <c r="G100" i="1"/>
  <c r="G104" i="1"/>
  <c r="E108" i="1"/>
  <c r="N109" i="1"/>
  <c r="O109" i="1" s="1"/>
  <c r="I111" i="1"/>
  <c r="E116" i="1"/>
  <c r="N117" i="1"/>
  <c r="O117" i="1" s="1"/>
  <c r="I119" i="1"/>
  <c r="N122" i="1"/>
  <c r="N127" i="1" s="1"/>
  <c r="O127" i="1" s="1"/>
  <c r="I126" i="1"/>
  <c r="I124" i="1"/>
  <c r="N78" i="1" l="1"/>
  <c r="O78" i="1" s="1"/>
  <c r="O122" i="1"/>
  <c r="O80" i="1"/>
  <c r="N120" i="1"/>
  <c r="O120" i="1" s="1"/>
  <c r="M73" i="1"/>
  <c r="K73" i="1"/>
  <c r="I73" i="1"/>
  <c r="O3" i="1"/>
  <c r="N73" i="1"/>
  <c r="E73" i="1"/>
  <c r="O75" i="1"/>
  <c r="O73" i="1" l="1"/>
  <c r="N129" i="1"/>
  <c r="O129" i="1" s="1"/>
</calcChain>
</file>

<file path=xl/sharedStrings.xml><?xml version="1.0" encoding="utf-8"?>
<sst xmlns="http://schemas.openxmlformats.org/spreadsheetml/2006/main" count="176" uniqueCount="171">
  <si>
    <t>2016-2017</t>
  </si>
  <si>
    <t>Oct.  2016 Elementary Secondary Membership</t>
  </si>
  <si>
    <t>Other Use of Funds</t>
  </si>
  <si>
    <t>Payments to Escrow Agent</t>
  </si>
  <si>
    <t>Operating Transfers Out</t>
  </si>
  <si>
    <t>Indirect Costs</t>
  </si>
  <si>
    <t>Local Tranfers Out</t>
  </si>
  <si>
    <t>Total Other Uses of Funds Expenditures</t>
  </si>
  <si>
    <t>LEA</t>
  </si>
  <si>
    <t>DISTRICT</t>
  </si>
  <si>
    <t>Object Code 900</t>
  </si>
  <si>
    <t>Object Code 915</t>
  </si>
  <si>
    <t>Object Code 932</t>
  </si>
  <si>
    <t>Object Code 933</t>
  </si>
  <si>
    <t>Object Code 940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</si>
  <si>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</si>
  <si>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</si>
  <si>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</si>
  <si>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</si>
  <si>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</si>
  <si>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</si>
  <si>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</si>
  <si>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</si>
  <si>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 xml:space="preserve">Caddo Parish School Board 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</si>
  <si>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</si>
  <si>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</si>
  <si>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</si>
  <si>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</si>
  <si>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</si>
  <si>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</si>
  <si>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</si>
  <si>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 xml:space="preserve">East Baton Rouge Parish School Board 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</si>
  <si>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</si>
  <si>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</si>
  <si>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</si>
  <si>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</si>
  <si>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</si>
  <si>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</si>
  <si>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</si>
  <si>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</si>
  <si>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</si>
  <si>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</si>
  <si>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</si>
  <si>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</si>
  <si>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</si>
  <si>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 xml:space="preserve">Lincoln Parish School Board </t>
  </si>
  <si>
    <t xml:space="preserve">Livingston Parish School Board </t>
  </si>
  <si>
    <t>Madison Parish School Board</t>
  </si>
  <si>
    <t>Morehouse Parish School Board</t>
  </si>
  <si>
    <t>Natchitoches Parish School Board</t>
  </si>
  <si>
    <t>Orleans Parish School Board *</t>
  </si>
  <si>
    <t xml:space="preserve">Ouachita Parish School Board </t>
  </si>
  <si>
    <t xml:space="preserve">Plaquemines Parish School Board </t>
  </si>
  <si>
    <t xml:space="preserve">Pointe Coupee Parish School Board 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</si>
  <si>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</si>
  <si>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</si>
  <si>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</si>
  <si>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</si>
  <si>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</si>
  <si>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</si>
  <si>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</si>
  <si>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</si>
  <si>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 xml:space="preserve">St. John Parish School Board 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</si>
  <si>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</si>
  <si>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</si>
  <si>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</si>
  <si>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</si>
  <si>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</si>
  <si>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</si>
  <si>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</si>
  <si>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</si>
  <si>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</si>
  <si>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</si>
  <si>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</si>
  <si>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</si>
  <si>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</si>
  <si>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</si>
  <si>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</si>
  <si>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</si>
  <si>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</si>
  <si>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</si>
  <si>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 xml:space="preserve">Zachary Community School Board </t>
  </si>
  <si>
    <t xml:space="preserve">City of Baker School Board </t>
  </si>
  <si>
    <t>Central Community School Board *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</si>
  <si>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</si>
  <si>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</si>
  <si>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</si>
  <si>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</si>
  <si>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</si>
  <si>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</si>
  <si>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</si>
  <si>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Academy, Inc.</t>
  </si>
  <si>
    <t>Innovations in Milestones Inc.</t>
  </si>
  <si>
    <t>The MAX Charter School</t>
  </si>
  <si>
    <t>D'Arbonne Woods Charter School</t>
  </si>
  <si>
    <t>Community School for Apprenticeship Learning, Inc.</t>
  </si>
  <si>
    <t>Voices for International Business &amp; Education</t>
  </si>
  <si>
    <t>University View Academy, Inc. (FRM LA Connections)</t>
  </si>
  <si>
    <t>Lake Charles Charter Academy Foundation, Inc.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</si>
  <si>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</si>
  <si>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</si>
  <si>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</si>
  <si>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</si>
  <si>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</si>
  <si>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</si>
  <si>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</si>
  <si>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</si>
  <si>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</si>
  <si>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</si>
  <si>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</si>
  <si>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School: A TMCF Collegiate Acad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</si>
  <si>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</si>
  <si>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</si>
  <si>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</si>
  <si>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</si>
  <si>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</si>
  <si>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</si>
  <si>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</si>
  <si>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</si>
  <si>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</si>
  <si>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</si>
  <si>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</si>
  <si>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</si>
  <si>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</si>
  <si>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Group</t>
  </si>
  <si>
    <t>W4B001</t>
  </si>
  <si>
    <t>Lake Charles College Prep</t>
  </si>
  <si>
    <t>W5B001</t>
  </si>
  <si>
    <t>Northeast Claiborne Charter</t>
  </si>
  <si>
    <t>W6A001</t>
  </si>
  <si>
    <t>Northshore Charter School, Inc.</t>
  </si>
  <si>
    <t>W6B001</t>
  </si>
  <si>
    <t>Acadiana Renaissance Charter Academy</t>
  </si>
  <si>
    <t>W7A001</t>
  </si>
  <si>
    <t>Louisiana Key Academy</t>
  </si>
  <si>
    <t>W7B001</t>
  </si>
  <si>
    <t>Lafayette Charter Foundation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</si>
  <si>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</si>
  <si>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</si>
  <si>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</si>
  <si>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</si>
  <si>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</si>
  <si>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</si>
  <si>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</si>
  <si>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</si>
  <si>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</si>
  <si>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</si>
  <si>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</si>
  <si>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Tangipahoa Charter School Association</t>
  </si>
  <si>
    <t>WAU001</t>
  </si>
  <si>
    <t>GEO Prep Academy of Greater Baton Rouge</t>
  </si>
  <si>
    <t>W12001</t>
  </si>
  <si>
    <t>Pierre A. Capdau Learning Academy</t>
  </si>
  <si>
    <t>W13001</t>
  </si>
  <si>
    <t>Lake Area New Tech Early College High School</t>
  </si>
  <si>
    <t>W5A001</t>
  </si>
  <si>
    <t>Mary D. Coghill Charter School</t>
  </si>
  <si>
    <t>W84001</t>
  </si>
  <si>
    <t>KIPP Renaissance High School</t>
  </si>
  <si>
    <t>W31001</t>
  </si>
  <si>
    <t>Dr. Martin Luther King Charter School for Sci/Tech</t>
  </si>
  <si>
    <t>A02</t>
  </si>
  <si>
    <t>Office of Juvenile Justice</t>
  </si>
  <si>
    <t>Total State</t>
  </si>
  <si>
    <t>* Excludes one-time hurricane and/or flood related expenditures</t>
  </si>
  <si>
    <t>Recovery School District (Type 5 Charter Schools)</t>
  </si>
  <si>
    <t xml:space="preserve"> Total City/Parish School Districts</t>
  </si>
  <si>
    <t>Total Lab and State Approved Schools</t>
  </si>
  <si>
    <t>Total Type 2 Charter Schools</t>
  </si>
  <si>
    <t>Total Type 3B Charter Schools</t>
  </si>
  <si>
    <t>Per
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</si>
</sst>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0"/>
      <name val="Arial"/>
    </font>
    <font>
      <b/>
      <sz val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0"/>
      <color rgb="FF80008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7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6" fillId="3" borderId="5" xfId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3" fontId="6" fillId="4" borderId="6" xfId="2" applyNumberFormat="1" applyFont="1" applyFill="1" applyBorder="1" applyAlignment="1">
      <alignment horizontal="right" wrapText="1"/>
    </xf>
    <xf numFmtId="164" fontId="6" fillId="0" borderId="6" xfId="2" applyNumberFormat="1" applyFont="1" applyFill="1" applyBorder="1" applyAlignment="1">
      <alignment horizontal="right" wrapText="1"/>
    </xf>
    <xf numFmtId="164" fontId="6" fillId="5" borderId="6" xfId="2" applyNumberFormat="1" applyFont="1" applyFill="1" applyBorder="1" applyAlignment="1">
      <alignment horizontal="right" wrapText="1"/>
    </xf>
    <xf numFmtId="3" fontId="6" fillId="4" borderId="7" xfId="2" applyNumberFormat="1" applyFont="1" applyFill="1" applyBorder="1" applyAlignment="1">
      <alignment horizontal="right" wrapText="1"/>
    </xf>
    <xf numFmtId="164" fontId="6" fillId="0" borderId="7" xfId="2" applyNumberFormat="1" applyFont="1" applyFill="1" applyBorder="1" applyAlignment="1">
      <alignment horizontal="right" wrapText="1"/>
    </xf>
    <xf numFmtId="164" fontId="6" fillId="5" borderId="7" xfId="2" applyNumberFormat="1" applyFont="1" applyFill="1" applyBorder="1" applyAlignment="1">
      <alignment horizontal="right" wrapText="1"/>
    </xf>
    <xf numFmtId="3" fontId="6" fillId="4" borderId="8" xfId="2" applyNumberFormat="1" applyFont="1" applyFill="1" applyBorder="1" applyAlignment="1">
      <alignment horizontal="right" wrapText="1"/>
    </xf>
    <xf numFmtId="164" fontId="6" fillId="0" borderId="8" xfId="2" applyNumberFormat="1" applyFont="1" applyFill="1" applyBorder="1" applyAlignment="1">
      <alignment horizontal="right" wrapText="1"/>
    </xf>
    <xf numFmtId="164" fontId="6" fillId="5" borderId="8" xfId="2" applyNumberFormat="1" applyFont="1" applyFill="1" applyBorder="1" applyAlignment="1">
      <alignment horizontal="right" wrapText="1"/>
    </xf>
    <xf numFmtId="0" fontId="3" fillId="0" borderId="0" xfId="0" applyFont="1" applyBorder="1"/>
    <xf numFmtId="3" fontId="2" fillId="2" borderId="4" xfId="0" applyNumberFormat="1" applyFont="1" applyFill="1" applyBorder="1"/>
    <xf numFmtId="164" fontId="2" fillId="0" borderId="3" xfId="0" applyNumberFormat="1" applyFont="1" applyBorder="1"/>
    <xf numFmtId="164" fontId="4" fillId="3" borderId="3" xfId="0" applyNumberFormat="1" applyFont="1" applyFill="1" applyBorder="1"/>
    <xf numFmtId="0" fontId="3" fillId="6" borderId="9" xfId="0" applyFont="1" applyFill="1" applyBorder="1"/>
    <xf numFmtId="0" fontId="3" fillId="0" borderId="1" xfId="0" applyFont="1" applyBorder="1"/>
    <xf numFmtId="3" fontId="6" fillId="4" borderId="11" xfId="2" applyNumberFormat="1" applyFont="1" applyFill="1" applyBorder="1" applyAlignment="1">
      <alignment horizontal="right" wrapText="1"/>
    </xf>
    <xf numFmtId="164" fontId="6" fillId="0" borderId="11" xfId="2" applyNumberFormat="1" applyFont="1" applyFill="1" applyBorder="1" applyAlignment="1">
      <alignment horizontal="right" wrapText="1"/>
    </xf>
    <xf numFmtId="164" fontId="6" fillId="5" borderId="11" xfId="2" applyNumberFormat="1" applyFont="1" applyFill="1" applyBorder="1" applyAlignment="1">
      <alignment horizontal="right" wrapText="1"/>
    </xf>
    <xf numFmtId="38" fontId="3" fillId="0" borderId="0" xfId="3" applyNumberFormat="1" applyFont="1" applyFill="1" applyAlignment="1">
      <alignment horizontal="left" vertical="top" wrapText="1"/>
    </xf>
    <xf numFmtId="0" fontId="2" fillId="0" borderId="1" xfId="0" applyFont="1" applyBorder="1"/>
    <xf numFmtId="0" fontId="2" fillId="0" borderId="9" xfId="0" applyFont="1" applyBorder="1" applyAlignment="1">
      <alignment vertical="center"/>
    </xf>
    <xf numFmtId="0" fontId="3" fillId="6" borderId="12" xfId="0" applyFont="1" applyFill="1" applyBorder="1"/>
    <xf numFmtId="164" fontId="8" fillId="0" borderId="13" xfId="2" applyNumberFormat="1" applyFont="1" applyFill="1" applyBorder="1" applyAlignment="1">
      <alignment horizontal="right" wrapText="1"/>
    </xf>
    <xf numFmtId="164" fontId="8" fillId="5" borderId="13" xfId="2" applyNumberFormat="1" applyFont="1" applyFill="1" applyBorder="1" applyAlignment="1">
      <alignment horizontal="right" wrapText="1"/>
    </xf>
    <xf numFmtId="0" fontId="2" fillId="0" borderId="14" xfId="0" applyFont="1" applyBorder="1"/>
    <xf numFmtId="3" fontId="8" fillId="0" borderId="13" xfId="2" applyNumberFormat="1" applyFont="1" applyFill="1" applyBorder="1" applyAlignment="1">
      <alignment horizontal="right" wrapText="1"/>
    </xf>
    <xf numFmtId="164" fontId="6" fillId="7" borderId="8" xfId="2" applyNumberFormat="1" applyFont="1" applyFill="1" applyBorder="1" applyAlignment="1">
      <alignment horizontal="right" wrapText="1"/>
    </xf>
    <xf numFmtId="0" fontId="6" fillId="0" borderId="6" xfId="2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center" wrapText="1"/>
    </xf>
    <xf numFmtId="0" fontId="6" fillId="0" borderId="8" xfId="2" applyFont="1" applyFill="1" applyBorder="1" applyAlignment="1">
      <alignment horizontal="center" wrapText="1"/>
    </xf>
    <xf numFmtId="0" fontId="6" fillId="0" borderId="11" xfId="2" applyFont="1" applyFill="1" applyBorder="1" applyAlignment="1">
      <alignment horizontal="center" wrapText="1"/>
    </xf>
    <xf numFmtId="0" fontId="8" fillId="0" borderId="13" xfId="2" applyFont="1" applyFill="1" applyBorder="1" applyAlignment="1">
      <alignment horizontal="center" wrapText="1"/>
    </xf>
    <xf numFmtId="164" fontId="9" fillId="3" borderId="3" xfId="0" applyNumberFormat="1" applyFont="1" applyFill="1" applyBorder="1"/>
    <xf numFmtId="164" fontId="9" fillId="8" borderId="3" xfId="0" applyNumberFormat="1" applyFont="1" applyFill="1" applyBorder="1"/>
    <xf numFmtId="0" fontId="6" fillId="3" borderId="10" xfId="1" applyFont="1" applyFill="1" applyBorder="1" applyAlignment="1">
      <alignment horizontal="center"/>
    </xf>
    <xf numFmtId="0" fontId="6" fillId="0" borderId="16" xfId="2" applyFont="1" applyFill="1" applyBorder="1" applyAlignment="1">
      <alignment wrapText="1"/>
    </xf>
    <xf numFmtId="0" fontId="6" fillId="0" borderId="17" xfId="2" applyFont="1" applyFill="1" applyBorder="1" applyAlignment="1">
      <alignment wrapText="1"/>
    </xf>
    <xf numFmtId="0" fontId="6" fillId="0" borderId="18" xfId="2" applyFont="1" applyFill="1" applyBorder="1" applyAlignment="1">
      <alignment horizontal="left" wrapText="1"/>
    </xf>
    <xf numFmtId="0" fontId="6" fillId="0" borderId="17" xfId="2" applyFont="1" applyFill="1" applyBorder="1" applyAlignment="1">
      <alignment horizontal="left" wrapText="1"/>
    </xf>
    <xf numFmtId="0" fontId="6" fillId="0" borderId="18" xfId="2" applyFont="1" applyFill="1" applyBorder="1" applyAlignment="1">
      <alignment wrapText="1"/>
    </xf>
    <xf numFmtId="0" fontId="6" fillId="0" borderId="16" xfId="2" applyFont="1" applyFill="1" applyBorder="1" applyAlignment="1">
      <alignment horizontal="left" wrapText="1"/>
    </xf>
    <xf numFmtId="0" fontId="6" fillId="0" borderId="19" xfId="2" applyFont="1" applyFill="1" applyBorder="1" applyAlignment="1">
      <alignment wrapText="1"/>
    </xf>
    <xf numFmtId="0" fontId="8" fillId="0" borderId="20" xfId="2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38" fontId="3" fillId="0" borderId="0" xfId="3" applyNumberFormat="1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6" fillId="0" borderId="22" xfId="2" applyNumberFormat="1" applyFont="1" applyFill="1" applyBorder="1" applyAlignment="1">
      <alignment horizontal="right" wrapText="1"/>
    </xf>
    <xf numFmtId="164" fontId="6" fillId="0" borderId="23" xfId="2" applyNumberFormat="1" applyFont="1" applyFill="1" applyBorder="1" applyAlignment="1">
      <alignment horizontal="right" wrapText="1"/>
    </xf>
    <xf numFmtId="164" fontId="6" fillId="0" borderId="24" xfId="2" applyNumberFormat="1" applyFont="1" applyFill="1" applyBorder="1" applyAlignment="1">
      <alignment horizontal="right" wrapText="1"/>
    </xf>
    <xf numFmtId="164" fontId="2" fillId="0" borderId="25" xfId="0" applyNumberFormat="1" applyFont="1" applyBorder="1"/>
    <xf numFmtId="164" fontId="6" fillId="0" borderId="26" xfId="2" applyNumberFormat="1" applyFont="1" applyFill="1" applyBorder="1" applyAlignment="1">
      <alignment horizontal="right" wrapText="1"/>
    </xf>
    <xf numFmtId="164" fontId="8" fillId="0" borderId="27" xfId="2" applyNumberFormat="1" applyFont="1" applyFill="1" applyBorder="1" applyAlignment="1">
      <alignment horizontal="right" wrapText="1"/>
    </xf>
    <xf numFmtId="0" fontId="2" fillId="0" borderId="0" xfId="0" applyFont="1" applyBorder="1"/>
    <xf numFmtId="0" fontId="3" fillId="0" borderId="0" xfId="0" applyFont="1" applyBorder="1" applyAlignment="1">
      <alignment horizontal="center"/>
    </xf>
  </cellXfs>
  <cellStyles count="4">
    <cellStyle name="Normal" xfId="0" builtinId="0"/>
    <cellStyle name="Normal 38 2" xfId="3"/>
    <cellStyle name="Normal_800" xfId="1"/>
    <cellStyle name="Normal_Sheet1" xfId="2"/>
  </cellStyles>
  <dxfs count="0"/>
  <tableStyles count="0" defaultTableStyle="TableStyleMedium2" defaultPivotStyle="PivotStyleLight16"/>
  <colors>
    <mruColors>
      <color rgb="FF800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9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8.7109375" style="51" customWidth="1"/>
    <col min="2" max="2" width="44.7109375" style="2" customWidth="1"/>
    <col min="3" max="3" width="14.85546875" style="2" customWidth="1"/>
    <col min="4" max="4" width="14.42578125" style="2" customWidth="1"/>
    <col min="5" max="5" width="8.5703125" style="2" customWidth="1"/>
    <col min="6" max="6" width="16.28515625" style="2" customWidth="1"/>
    <col min="7" max="7" width="8.5703125" style="2" customWidth="1"/>
    <col min="8" max="8" width="16.7109375" style="2" bestFit="1" customWidth="1"/>
    <col min="9" max="9" width="8.5703125" style="2" customWidth="1"/>
    <col min="10" max="10" width="16.28515625" style="2" bestFit="1" customWidth="1"/>
    <col min="11" max="11" width="8.5703125" style="2" customWidth="1"/>
    <col min="12" max="12" width="15.42578125" style="2" customWidth="1"/>
    <col min="13" max="13" width="8.5703125" style="2" customWidth="1"/>
    <col min="14" max="14" width="18.7109375" style="2" customWidth="1"/>
    <col min="15" max="15" width="8.5703125" style="2" customWidth="1"/>
    <col min="16" max="16" width="19.42578125" style="14" customWidth="1"/>
    <col min="17" max="37" width="9.140625" style="14"/>
    <col min="38" max="16384" width="9.140625" style="2"/>
  </cols>
  <sheetData>
    <row r="1" spans="1:15" ht="29.25" customHeight="1" x14ac:dyDescent="0.2">
      <c r="A1" s="55" t="s">
        <v>0</v>
      </c>
      <c r="B1" s="56"/>
      <c r="C1" s="57" t="s">
        <v>1</v>
      </c>
      <c r="D1" s="1" t="s">
        <v>2</v>
      </c>
      <c r="E1" s="54" t="s">
        <v>170</v>
      </c>
      <c r="F1" s="1" t="s">
        <v>3</v>
      </c>
      <c r="G1" s="54" t="s">
        <v>170</v>
      </c>
      <c r="H1" s="1" t="s">
        <v>4</v>
      </c>
      <c r="I1" s="54" t="s">
        <v>170</v>
      </c>
      <c r="J1" s="1" t="s">
        <v>5</v>
      </c>
      <c r="K1" s="54" t="s">
        <v>170</v>
      </c>
      <c r="L1" s="1" t="s">
        <v>6</v>
      </c>
      <c r="M1" s="54" t="s">
        <v>170</v>
      </c>
      <c r="N1" s="59" t="s">
        <v>7</v>
      </c>
      <c r="O1" s="61" t="s">
        <v>170</v>
      </c>
    </row>
    <row r="2" spans="1:15" ht="27" customHeight="1" x14ac:dyDescent="0.2">
      <c r="A2" s="3" t="s">
        <v>8</v>
      </c>
      <c r="B2" s="39" t="s">
        <v>9</v>
      </c>
      <c r="C2" s="58"/>
      <c r="D2" s="4" t="s">
        <v>10</v>
      </c>
      <c r="E2" s="54"/>
      <c r="F2" s="4" t="s">
        <v>11</v>
      </c>
      <c r="G2" s="54"/>
      <c r="H2" s="4" t="s">
        <v>12</v>
      </c>
      <c r="I2" s="54"/>
      <c r="J2" s="4" t="s">
        <v>13</v>
      </c>
      <c r="K2" s="54"/>
      <c r="L2" s="4" t="s">
        <v>14</v>
      </c>
      <c r="M2" s="54"/>
      <c r="N2" s="60"/>
      <c r="O2" s="61"/>
    </row>
    <row r="3" spans="1:15" x14ac:dyDescent="0.2">
      <c r="A3" s="32">
        <v>1</v>
      </c>
      <c r="B3" s="40" t="s">
        <v>15</v>
      </c>
      <c r="C3" s="5">
        <v>9839</v>
      </c>
      <c r="D3" s="6">
        <v>0</v>
      </c>
      <c r="E3" s="6">
        <f>D3/$C3</f>
        <v>0</v>
      </c>
      <c r="F3" s="6">
        <v>0</v>
      </c>
      <c r="G3" s="6">
        <f>F3/$C3</f>
        <v>0</v>
      </c>
      <c r="H3" s="6">
        <v>5825958</v>
      </c>
      <c r="I3" s="6">
        <f>H3/$C3</f>
        <v>592.12907815834944</v>
      </c>
      <c r="J3" s="6">
        <v>473486</v>
      </c>
      <c r="K3" s="6">
        <f>J3/$C3</f>
        <v>48.123386523020635</v>
      </c>
      <c r="L3" s="6">
        <v>229389</v>
      </c>
      <c r="M3" s="6">
        <f>L3/$C3</f>
        <v>23.314259579225531</v>
      </c>
      <c r="N3" s="7">
        <f>D3+F3+H3+J3+L3</f>
        <v>6528833</v>
      </c>
      <c r="O3" s="62">
        <f>N3/$C3</f>
        <v>663.56672426059561</v>
      </c>
    </row>
    <row r="4" spans="1:15" x14ac:dyDescent="0.2">
      <c r="A4" s="33">
        <v>2</v>
      </c>
      <c r="B4" s="41" t="s">
        <v>16</v>
      </c>
      <c r="C4" s="8">
        <v>4279</v>
      </c>
      <c r="D4" s="9">
        <v>0</v>
      </c>
      <c r="E4" s="9">
        <f t="shared" ref="E4:E67" si="0">D4/$C4</f>
        <v>0</v>
      </c>
      <c r="F4" s="9">
        <v>0</v>
      </c>
      <c r="G4" s="9">
        <f t="shared" ref="G4:G67" si="1">F4/$C4</f>
        <v>0</v>
      </c>
      <c r="H4" s="9">
        <v>1145293</v>
      </c>
      <c r="I4" s="9">
        <f t="shared" ref="I4:I67" si="2">H4/$C4</f>
        <v>267.65435849497544</v>
      </c>
      <c r="J4" s="9">
        <v>86055</v>
      </c>
      <c r="K4" s="9">
        <f t="shared" ref="K4:K67" si="3">J4/$C4</f>
        <v>20.111007244683336</v>
      </c>
      <c r="L4" s="9">
        <v>59536</v>
      </c>
      <c r="M4" s="9">
        <f t="shared" ref="M4:M67" si="4">L4/$C4</f>
        <v>13.913531198878243</v>
      </c>
      <c r="N4" s="10">
        <f t="shared" ref="N4:N67" si="5">D4+F4+H4+J4+L4</f>
        <v>1290884</v>
      </c>
      <c r="O4" s="63">
        <f t="shared" ref="O4:O67" si="6">N4/$C4</f>
        <v>301.67889693853704</v>
      </c>
    </row>
    <row r="5" spans="1:15" x14ac:dyDescent="0.2">
      <c r="A5" s="33">
        <v>3</v>
      </c>
      <c r="B5" s="41" t="s">
        <v>17</v>
      </c>
      <c r="C5" s="8">
        <v>22048</v>
      </c>
      <c r="D5" s="9">
        <v>0</v>
      </c>
      <c r="E5" s="9">
        <f t="shared" si="0"/>
        <v>0</v>
      </c>
      <c r="F5" s="9">
        <v>0</v>
      </c>
      <c r="G5" s="9">
        <f t="shared" si="1"/>
        <v>0</v>
      </c>
      <c r="H5" s="9">
        <v>18288457</v>
      </c>
      <c r="I5" s="9">
        <f t="shared" si="2"/>
        <v>829.48371734397676</v>
      </c>
      <c r="J5" s="9">
        <v>706752</v>
      </c>
      <c r="K5" s="9">
        <f t="shared" si="3"/>
        <v>32.055152394775035</v>
      </c>
      <c r="L5" s="9">
        <v>846639</v>
      </c>
      <c r="M5" s="9">
        <f t="shared" si="4"/>
        <v>38.399809506531206</v>
      </c>
      <c r="N5" s="10">
        <f t="shared" si="5"/>
        <v>19841848</v>
      </c>
      <c r="O5" s="63">
        <f t="shared" si="6"/>
        <v>899.93867924528297</v>
      </c>
    </row>
    <row r="6" spans="1:15" x14ac:dyDescent="0.2">
      <c r="A6" s="33">
        <v>4</v>
      </c>
      <c r="B6" s="41" t="s">
        <v>18</v>
      </c>
      <c r="C6" s="8">
        <v>3589</v>
      </c>
      <c r="D6" s="9">
        <v>294000</v>
      </c>
      <c r="E6" s="9">
        <f t="shared" si="0"/>
        <v>81.916968514906657</v>
      </c>
      <c r="F6" s="9">
        <v>0</v>
      </c>
      <c r="G6" s="9">
        <f t="shared" si="1"/>
        <v>0</v>
      </c>
      <c r="H6" s="9">
        <v>651096</v>
      </c>
      <c r="I6" s="9">
        <f t="shared" si="2"/>
        <v>181.41432153803288</v>
      </c>
      <c r="J6" s="9">
        <v>310333</v>
      </c>
      <c r="K6" s="9">
        <f t="shared" si="3"/>
        <v>86.467818333797709</v>
      </c>
      <c r="L6" s="9">
        <v>46210</v>
      </c>
      <c r="M6" s="9">
        <f t="shared" si="4"/>
        <v>12.875452772359989</v>
      </c>
      <c r="N6" s="10">
        <f t="shared" si="5"/>
        <v>1301639</v>
      </c>
      <c r="O6" s="63">
        <f t="shared" si="6"/>
        <v>362.67456115909727</v>
      </c>
    </row>
    <row r="7" spans="1:15" x14ac:dyDescent="0.2">
      <c r="A7" s="34">
        <v>5</v>
      </c>
      <c r="B7" s="42" t="s">
        <v>19</v>
      </c>
      <c r="C7" s="11">
        <v>5534</v>
      </c>
      <c r="D7" s="12">
        <v>0</v>
      </c>
      <c r="E7" s="12">
        <f t="shared" si="0"/>
        <v>0</v>
      </c>
      <c r="F7" s="12">
        <v>0</v>
      </c>
      <c r="G7" s="12">
        <f t="shared" si="1"/>
        <v>0</v>
      </c>
      <c r="H7" s="12">
        <v>7463465</v>
      </c>
      <c r="I7" s="12">
        <f t="shared" si="2"/>
        <v>1348.6564871702205</v>
      </c>
      <c r="J7" s="12">
        <v>557351</v>
      </c>
      <c r="K7" s="12">
        <f t="shared" si="3"/>
        <v>100.71395012649079</v>
      </c>
      <c r="L7" s="12">
        <v>138631</v>
      </c>
      <c r="M7" s="12">
        <f t="shared" si="4"/>
        <v>25.050777014817491</v>
      </c>
      <c r="N7" s="13">
        <f t="shared" si="5"/>
        <v>8159447</v>
      </c>
      <c r="O7" s="64">
        <f t="shared" si="6"/>
        <v>1474.4212143115287</v>
      </c>
    </row>
    <row r="8" spans="1:15" x14ac:dyDescent="0.2">
      <c r="A8" s="32">
        <v>6</v>
      </c>
      <c r="B8" s="40" t="s">
        <v>20</v>
      </c>
      <c r="C8" s="5">
        <v>5952</v>
      </c>
      <c r="D8" s="6">
        <v>0</v>
      </c>
      <c r="E8" s="6">
        <f t="shared" si="0"/>
        <v>0</v>
      </c>
      <c r="F8" s="6">
        <v>0</v>
      </c>
      <c r="G8" s="6">
        <f t="shared" si="1"/>
        <v>0</v>
      </c>
      <c r="H8" s="6">
        <v>1265331</v>
      </c>
      <c r="I8" s="6">
        <f t="shared" si="2"/>
        <v>212.58921370967741</v>
      </c>
      <c r="J8" s="6">
        <v>215754</v>
      </c>
      <c r="K8" s="6">
        <f t="shared" si="3"/>
        <v>36.248991935483872</v>
      </c>
      <c r="L8" s="6">
        <v>103769</v>
      </c>
      <c r="M8" s="6">
        <f t="shared" si="4"/>
        <v>17.434307795698924</v>
      </c>
      <c r="N8" s="7">
        <f t="shared" si="5"/>
        <v>1584854</v>
      </c>
      <c r="O8" s="62">
        <f t="shared" si="6"/>
        <v>266.27251344086022</v>
      </c>
    </row>
    <row r="9" spans="1:15" x14ac:dyDescent="0.2">
      <c r="A9" s="33">
        <v>7</v>
      </c>
      <c r="B9" s="41" t="s">
        <v>21</v>
      </c>
      <c r="C9" s="8">
        <v>2262</v>
      </c>
      <c r="D9" s="9">
        <v>0</v>
      </c>
      <c r="E9" s="9">
        <f t="shared" si="0"/>
        <v>0</v>
      </c>
      <c r="F9" s="9">
        <v>0</v>
      </c>
      <c r="G9" s="9">
        <f t="shared" si="1"/>
        <v>0</v>
      </c>
      <c r="H9" s="9">
        <v>1059758</v>
      </c>
      <c r="I9" s="9">
        <f t="shared" si="2"/>
        <v>468.5048629531388</v>
      </c>
      <c r="J9" s="9">
        <v>75588</v>
      </c>
      <c r="K9" s="9">
        <f t="shared" si="3"/>
        <v>33.416445623342177</v>
      </c>
      <c r="L9" s="9">
        <v>346356</v>
      </c>
      <c r="M9" s="9">
        <f t="shared" si="4"/>
        <v>153.11936339522546</v>
      </c>
      <c r="N9" s="10">
        <f t="shared" si="5"/>
        <v>1481702</v>
      </c>
      <c r="O9" s="63">
        <f t="shared" si="6"/>
        <v>655.0406719717065</v>
      </c>
    </row>
    <row r="10" spans="1:15" x14ac:dyDescent="0.2">
      <c r="A10" s="33">
        <v>8</v>
      </c>
      <c r="B10" s="41" t="s">
        <v>22</v>
      </c>
      <c r="C10" s="8">
        <v>22251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v>90004325</v>
      </c>
      <c r="I10" s="9">
        <f t="shared" si="2"/>
        <v>4044.9564064536426</v>
      </c>
      <c r="J10" s="9">
        <v>651094</v>
      </c>
      <c r="K10" s="9">
        <f t="shared" si="3"/>
        <v>29.261336569142959</v>
      </c>
      <c r="L10" s="9">
        <v>427440</v>
      </c>
      <c r="M10" s="9">
        <f t="shared" si="4"/>
        <v>19.209923149521369</v>
      </c>
      <c r="N10" s="10">
        <f t="shared" si="5"/>
        <v>91082859</v>
      </c>
      <c r="O10" s="63">
        <f t="shared" si="6"/>
        <v>4093.427666172307</v>
      </c>
    </row>
    <row r="11" spans="1:15" x14ac:dyDescent="0.2">
      <c r="A11" s="33">
        <v>9</v>
      </c>
      <c r="B11" s="41" t="s">
        <v>23</v>
      </c>
      <c r="C11" s="8">
        <v>39921</v>
      </c>
      <c r="D11" s="9">
        <v>0</v>
      </c>
      <c r="E11" s="9">
        <f t="shared" si="0"/>
        <v>0</v>
      </c>
      <c r="F11" s="9">
        <v>0</v>
      </c>
      <c r="G11" s="9">
        <f t="shared" si="1"/>
        <v>0</v>
      </c>
      <c r="H11" s="9">
        <v>36473414</v>
      </c>
      <c r="I11" s="9">
        <f t="shared" si="2"/>
        <v>913.63978858245036</v>
      </c>
      <c r="J11" s="9">
        <v>2925153</v>
      </c>
      <c r="K11" s="9">
        <f t="shared" si="3"/>
        <v>73.273540241977912</v>
      </c>
      <c r="L11" s="9">
        <v>3941147</v>
      </c>
      <c r="M11" s="9">
        <f t="shared" si="4"/>
        <v>98.723654217078732</v>
      </c>
      <c r="N11" s="10">
        <f t="shared" si="5"/>
        <v>43339714</v>
      </c>
      <c r="O11" s="63">
        <f t="shared" si="6"/>
        <v>1085.6369830415069</v>
      </c>
    </row>
    <row r="12" spans="1:15" x14ac:dyDescent="0.2">
      <c r="A12" s="34">
        <v>10</v>
      </c>
      <c r="B12" s="42" t="s">
        <v>24</v>
      </c>
      <c r="C12" s="11">
        <v>32623</v>
      </c>
      <c r="D12" s="12">
        <v>0</v>
      </c>
      <c r="E12" s="12">
        <f t="shared" si="0"/>
        <v>0</v>
      </c>
      <c r="F12" s="12">
        <v>24178445</v>
      </c>
      <c r="G12" s="12">
        <f t="shared" si="1"/>
        <v>741.14719676301991</v>
      </c>
      <c r="H12" s="12">
        <v>3094937</v>
      </c>
      <c r="I12" s="12">
        <f t="shared" si="2"/>
        <v>94.869785120926949</v>
      </c>
      <c r="J12" s="12">
        <v>1355517</v>
      </c>
      <c r="K12" s="12">
        <f t="shared" si="3"/>
        <v>41.550960978450789</v>
      </c>
      <c r="L12" s="12">
        <v>12756964</v>
      </c>
      <c r="M12" s="12">
        <f t="shared" si="4"/>
        <v>391.0420255647856</v>
      </c>
      <c r="N12" s="13">
        <f t="shared" si="5"/>
        <v>41385863</v>
      </c>
      <c r="O12" s="64">
        <f t="shared" si="6"/>
        <v>1268.6099684271833</v>
      </c>
    </row>
    <row r="13" spans="1:15" x14ac:dyDescent="0.2">
      <c r="A13" s="32">
        <v>11</v>
      </c>
      <c r="B13" s="40" t="s">
        <v>25</v>
      </c>
      <c r="C13" s="5">
        <v>1695</v>
      </c>
      <c r="D13" s="6">
        <v>0</v>
      </c>
      <c r="E13" s="6">
        <f t="shared" si="0"/>
        <v>0</v>
      </c>
      <c r="F13" s="6">
        <v>0</v>
      </c>
      <c r="G13" s="6">
        <f t="shared" si="1"/>
        <v>0</v>
      </c>
      <c r="H13" s="6">
        <v>22493</v>
      </c>
      <c r="I13" s="6">
        <f t="shared" si="2"/>
        <v>13.270206489675516</v>
      </c>
      <c r="J13" s="6">
        <v>154967</v>
      </c>
      <c r="K13" s="6">
        <f t="shared" si="3"/>
        <v>91.425958702064904</v>
      </c>
      <c r="L13" s="6">
        <v>25618</v>
      </c>
      <c r="M13" s="6">
        <f t="shared" si="4"/>
        <v>15.113864306784661</v>
      </c>
      <c r="N13" s="7">
        <f t="shared" si="5"/>
        <v>203078</v>
      </c>
      <c r="O13" s="62">
        <f t="shared" si="6"/>
        <v>119.81002949852507</v>
      </c>
    </row>
    <row r="14" spans="1:15" x14ac:dyDescent="0.2">
      <c r="A14" s="33">
        <v>12</v>
      </c>
      <c r="B14" s="41" t="s">
        <v>26</v>
      </c>
      <c r="C14" s="8">
        <v>1348</v>
      </c>
      <c r="D14" s="9">
        <v>0</v>
      </c>
      <c r="E14" s="9">
        <f t="shared" si="0"/>
        <v>0</v>
      </c>
      <c r="F14" s="9">
        <v>0</v>
      </c>
      <c r="G14" s="9">
        <f t="shared" si="1"/>
        <v>0</v>
      </c>
      <c r="H14" s="9">
        <v>2348475</v>
      </c>
      <c r="I14" s="9">
        <f t="shared" si="2"/>
        <v>1742.1921364985162</v>
      </c>
      <c r="J14" s="9">
        <v>3248</v>
      </c>
      <c r="K14" s="9">
        <f t="shared" si="3"/>
        <v>2.4094955489614245</v>
      </c>
      <c r="L14" s="9">
        <v>22767</v>
      </c>
      <c r="M14" s="9">
        <f t="shared" si="4"/>
        <v>16.88946587537092</v>
      </c>
      <c r="N14" s="10">
        <f t="shared" si="5"/>
        <v>2374490</v>
      </c>
      <c r="O14" s="63">
        <f t="shared" si="6"/>
        <v>1761.4910979228487</v>
      </c>
    </row>
    <row r="15" spans="1:15" x14ac:dyDescent="0.2">
      <c r="A15" s="33">
        <v>13</v>
      </c>
      <c r="B15" s="41" t="s">
        <v>27</v>
      </c>
      <c r="C15" s="8">
        <v>1330</v>
      </c>
      <c r="D15" s="9">
        <v>0</v>
      </c>
      <c r="E15" s="9">
        <f t="shared" si="0"/>
        <v>0</v>
      </c>
      <c r="F15" s="9">
        <v>0</v>
      </c>
      <c r="G15" s="9">
        <f t="shared" si="1"/>
        <v>0</v>
      </c>
      <c r="H15" s="9">
        <v>16016</v>
      </c>
      <c r="I15" s="9">
        <f t="shared" si="2"/>
        <v>12.042105263157895</v>
      </c>
      <c r="J15" s="9">
        <v>159686</v>
      </c>
      <c r="K15" s="9">
        <f t="shared" si="3"/>
        <v>120.06466165413534</v>
      </c>
      <c r="L15" s="9">
        <v>254470</v>
      </c>
      <c r="M15" s="9">
        <f t="shared" si="4"/>
        <v>191.33082706766916</v>
      </c>
      <c r="N15" s="10">
        <f t="shared" si="5"/>
        <v>430172</v>
      </c>
      <c r="O15" s="63">
        <f t="shared" si="6"/>
        <v>323.4375939849624</v>
      </c>
    </row>
    <row r="16" spans="1:15" x14ac:dyDescent="0.2">
      <c r="A16" s="33">
        <v>14</v>
      </c>
      <c r="B16" s="41" t="s">
        <v>28</v>
      </c>
      <c r="C16" s="8">
        <v>1709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v>1554922</v>
      </c>
      <c r="I16" s="9">
        <f t="shared" si="2"/>
        <v>909.84318314803977</v>
      </c>
      <c r="J16" s="9">
        <v>139725</v>
      </c>
      <c r="K16" s="9">
        <f t="shared" si="3"/>
        <v>81.758338209479234</v>
      </c>
      <c r="L16" s="9">
        <v>373385</v>
      </c>
      <c r="M16" s="9">
        <f t="shared" si="4"/>
        <v>218.4815681685196</v>
      </c>
      <c r="N16" s="10">
        <f t="shared" si="5"/>
        <v>2068032</v>
      </c>
      <c r="O16" s="63">
        <f t="shared" si="6"/>
        <v>1210.0830895260385</v>
      </c>
    </row>
    <row r="17" spans="1:15" x14ac:dyDescent="0.2">
      <c r="A17" s="34">
        <v>15</v>
      </c>
      <c r="B17" s="42" t="s">
        <v>29</v>
      </c>
      <c r="C17" s="11">
        <v>3413</v>
      </c>
      <c r="D17" s="12">
        <v>0</v>
      </c>
      <c r="E17" s="12">
        <f t="shared" si="0"/>
        <v>0</v>
      </c>
      <c r="F17" s="12">
        <v>0</v>
      </c>
      <c r="G17" s="12">
        <f t="shared" si="1"/>
        <v>0</v>
      </c>
      <c r="H17" s="12">
        <v>6691481</v>
      </c>
      <c r="I17" s="12">
        <f t="shared" si="2"/>
        <v>1960.5862877234106</v>
      </c>
      <c r="J17" s="12">
        <v>112398</v>
      </c>
      <c r="K17" s="12">
        <f t="shared" si="3"/>
        <v>32.932317609141521</v>
      </c>
      <c r="L17" s="12">
        <v>1204128</v>
      </c>
      <c r="M17" s="12">
        <f t="shared" si="4"/>
        <v>352.80632874304132</v>
      </c>
      <c r="N17" s="13">
        <f t="shared" si="5"/>
        <v>8008007</v>
      </c>
      <c r="O17" s="64">
        <f t="shared" si="6"/>
        <v>2346.3249340755933</v>
      </c>
    </row>
    <row r="18" spans="1:15" x14ac:dyDescent="0.2">
      <c r="A18" s="32">
        <v>16</v>
      </c>
      <c r="B18" s="40" t="s">
        <v>30</v>
      </c>
      <c r="C18" s="5">
        <v>5121</v>
      </c>
      <c r="D18" s="6">
        <v>0</v>
      </c>
      <c r="E18" s="6">
        <f t="shared" si="0"/>
        <v>0</v>
      </c>
      <c r="F18" s="6">
        <v>78177</v>
      </c>
      <c r="G18" s="6">
        <f t="shared" si="1"/>
        <v>15.265963678968951</v>
      </c>
      <c r="H18" s="6">
        <v>6910634</v>
      </c>
      <c r="I18" s="6">
        <f t="shared" si="2"/>
        <v>1349.4696348369459</v>
      </c>
      <c r="J18" s="6">
        <v>239267</v>
      </c>
      <c r="K18" s="6">
        <f t="shared" si="3"/>
        <v>46.722710408123412</v>
      </c>
      <c r="L18" s="6">
        <v>321944</v>
      </c>
      <c r="M18" s="6">
        <f t="shared" si="4"/>
        <v>62.867408709236479</v>
      </c>
      <c r="N18" s="7">
        <f t="shared" si="5"/>
        <v>7550022</v>
      </c>
      <c r="O18" s="62">
        <f t="shared" si="6"/>
        <v>1474.3257176332747</v>
      </c>
    </row>
    <row r="19" spans="1:15" x14ac:dyDescent="0.2">
      <c r="A19" s="33">
        <v>17</v>
      </c>
      <c r="B19" s="41" t="s">
        <v>31</v>
      </c>
      <c r="C19" s="8">
        <v>40579</v>
      </c>
      <c r="D19" s="9">
        <v>49883</v>
      </c>
      <c r="E19" s="9">
        <f t="shared" si="0"/>
        <v>1.2292811552773601</v>
      </c>
      <c r="F19" s="9">
        <v>0</v>
      </c>
      <c r="G19" s="9">
        <f t="shared" si="1"/>
        <v>0</v>
      </c>
      <c r="H19" s="9">
        <v>4096356</v>
      </c>
      <c r="I19" s="9">
        <f t="shared" si="2"/>
        <v>100.94768229872594</v>
      </c>
      <c r="J19" s="9">
        <v>3290510</v>
      </c>
      <c r="K19" s="9">
        <f t="shared" si="3"/>
        <v>81.088986914413866</v>
      </c>
      <c r="L19" s="9">
        <v>34507468</v>
      </c>
      <c r="M19" s="9">
        <f t="shared" si="4"/>
        <v>850.37748589171736</v>
      </c>
      <c r="N19" s="10">
        <f t="shared" si="5"/>
        <v>41944217</v>
      </c>
      <c r="O19" s="63">
        <f t="shared" si="6"/>
        <v>1033.6434362601346</v>
      </c>
    </row>
    <row r="20" spans="1:15" x14ac:dyDescent="0.2">
      <c r="A20" s="33">
        <v>18</v>
      </c>
      <c r="B20" s="41" t="s">
        <v>32</v>
      </c>
      <c r="C20" s="8">
        <v>1049</v>
      </c>
      <c r="D20" s="9">
        <v>0</v>
      </c>
      <c r="E20" s="9">
        <f t="shared" si="0"/>
        <v>0</v>
      </c>
      <c r="F20" s="9">
        <v>0</v>
      </c>
      <c r="G20" s="9">
        <f t="shared" si="1"/>
        <v>0</v>
      </c>
      <c r="H20" s="9">
        <v>3304407</v>
      </c>
      <c r="I20" s="9">
        <f t="shared" si="2"/>
        <v>3150.0543374642516</v>
      </c>
      <c r="J20" s="9">
        <v>153911</v>
      </c>
      <c r="K20" s="9">
        <f t="shared" si="3"/>
        <v>146.72163965681602</v>
      </c>
      <c r="L20" s="9">
        <v>28301</v>
      </c>
      <c r="M20" s="9">
        <f t="shared" si="4"/>
        <v>26.979027645376551</v>
      </c>
      <c r="N20" s="10">
        <f t="shared" si="5"/>
        <v>3486619</v>
      </c>
      <c r="O20" s="63">
        <f t="shared" si="6"/>
        <v>3323.755004766444</v>
      </c>
    </row>
    <row r="21" spans="1:15" x14ac:dyDescent="0.2">
      <c r="A21" s="33">
        <v>19</v>
      </c>
      <c r="B21" s="41" t="s">
        <v>33</v>
      </c>
      <c r="C21" s="8">
        <v>2014</v>
      </c>
      <c r="D21" s="9">
        <v>49700</v>
      </c>
      <c r="E21" s="9">
        <f t="shared" si="0"/>
        <v>24.677259185700098</v>
      </c>
      <c r="F21" s="9">
        <v>0</v>
      </c>
      <c r="G21" s="9">
        <f t="shared" si="1"/>
        <v>0</v>
      </c>
      <c r="H21" s="9">
        <v>1745309</v>
      </c>
      <c r="I21" s="9">
        <f t="shared" si="2"/>
        <v>866.58838133068525</v>
      </c>
      <c r="J21" s="9">
        <v>164121</v>
      </c>
      <c r="K21" s="9">
        <f t="shared" si="3"/>
        <v>81.490069513406155</v>
      </c>
      <c r="L21" s="9">
        <v>195016</v>
      </c>
      <c r="M21" s="9">
        <f t="shared" si="4"/>
        <v>96.830188679245282</v>
      </c>
      <c r="N21" s="10">
        <f t="shared" si="5"/>
        <v>2154146</v>
      </c>
      <c r="O21" s="63">
        <f t="shared" si="6"/>
        <v>1069.5858987090367</v>
      </c>
    </row>
    <row r="22" spans="1:15" x14ac:dyDescent="0.2">
      <c r="A22" s="34">
        <v>20</v>
      </c>
      <c r="B22" s="42" t="s">
        <v>34</v>
      </c>
      <c r="C22" s="11">
        <v>5974</v>
      </c>
      <c r="D22" s="12">
        <v>0</v>
      </c>
      <c r="E22" s="12">
        <f t="shared" si="0"/>
        <v>0</v>
      </c>
      <c r="F22" s="12">
        <v>0</v>
      </c>
      <c r="G22" s="12">
        <f t="shared" si="1"/>
        <v>0</v>
      </c>
      <c r="H22" s="12">
        <v>1404594</v>
      </c>
      <c r="I22" s="12">
        <f t="shared" si="2"/>
        <v>235.11784399062606</v>
      </c>
      <c r="J22" s="12">
        <v>317648</v>
      </c>
      <c r="K22" s="12">
        <f t="shared" si="3"/>
        <v>53.171744224974894</v>
      </c>
      <c r="L22" s="12">
        <v>93749</v>
      </c>
      <c r="M22" s="12">
        <f t="shared" si="4"/>
        <v>15.69283562102444</v>
      </c>
      <c r="N22" s="13">
        <f t="shared" si="5"/>
        <v>1815991</v>
      </c>
      <c r="O22" s="64">
        <f t="shared" si="6"/>
        <v>303.9824238366254</v>
      </c>
    </row>
    <row r="23" spans="1:15" x14ac:dyDescent="0.2">
      <c r="A23" s="32">
        <v>21</v>
      </c>
      <c r="B23" s="40" t="s">
        <v>35</v>
      </c>
      <c r="C23" s="5">
        <v>3226</v>
      </c>
      <c r="D23" s="6">
        <v>0</v>
      </c>
      <c r="E23" s="6">
        <f t="shared" si="0"/>
        <v>0</v>
      </c>
      <c r="F23" s="6">
        <v>0</v>
      </c>
      <c r="G23" s="6">
        <f t="shared" si="1"/>
        <v>0</v>
      </c>
      <c r="H23" s="6">
        <v>1244758</v>
      </c>
      <c r="I23" s="6">
        <f t="shared" si="2"/>
        <v>385.85182889026657</v>
      </c>
      <c r="J23" s="6">
        <v>312547</v>
      </c>
      <c r="K23" s="6">
        <f t="shared" si="3"/>
        <v>96.88375697458153</v>
      </c>
      <c r="L23" s="6">
        <v>42265</v>
      </c>
      <c r="M23" s="6">
        <f t="shared" si="4"/>
        <v>13.10136391816491</v>
      </c>
      <c r="N23" s="7">
        <f t="shared" si="5"/>
        <v>1599570</v>
      </c>
      <c r="O23" s="62">
        <f t="shared" si="6"/>
        <v>495.83694978301304</v>
      </c>
    </row>
    <row r="24" spans="1:15" x14ac:dyDescent="0.2">
      <c r="A24" s="33">
        <v>22</v>
      </c>
      <c r="B24" s="41" t="s">
        <v>36</v>
      </c>
      <c r="C24" s="8">
        <v>3036</v>
      </c>
      <c r="D24" s="9">
        <v>0</v>
      </c>
      <c r="E24" s="9">
        <f t="shared" si="0"/>
        <v>0</v>
      </c>
      <c r="F24" s="9">
        <v>400</v>
      </c>
      <c r="G24" s="9">
        <f t="shared" si="1"/>
        <v>0.13175230566534915</v>
      </c>
      <c r="H24" s="9">
        <v>3162771</v>
      </c>
      <c r="I24" s="9">
        <f t="shared" si="2"/>
        <v>1041.755928853755</v>
      </c>
      <c r="J24" s="9">
        <v>164163</v>
      </c>
      <c r="K24" s="9">
        <f t="shared" si="3"/>
        <v>54.072134387351781</v>
      </c>
      <c r="L24" s="9">
        <v>47168</v>
      </c>
      <c r="M24" s="9">
        <f t="shared" si="4"/>
        <v>15.536231884057971</v>
      </c>
      <c r="N24" s="10">
        <f t="shared" si="5"/>
        <v>3374502</v>
      </c>
      <c r="O24" s="63">
        <f t="shared" si="6"/>
        <v>1111.49604743083</v>
      </c>
    </row>
    <row r="25" spans="1:15" x14ac:dyDescent="0.2">
      <c r="A25" s="33">
        <v>23</v>
      </c>
      <c r="B25" s="41" t="s">
        <v>37</v>
      </c>
      <c r="C25" s="8">
        <v>13471</v>
      </c>
      <c r="D25" s="9">
        <v>0</v>
      </c>
      <c r="E25" s="9">
        <f t="shared" si="0"/>
        <v>0</v>
      </c>
      <c r="F25" s="9">
        <v>0</v>
      </c>
      <c r="G25" s="9">
        <f t="shared" si="1"/>
        <v>0</v>
      </c>
      <c r="H25" s="9">
        <v>0</v>
      </c>
      <c r="I25" s="9">
        <f t="shared" si="2"/>
        <v>0</v>
      </c>
      <c r="J25" s="9">
        <v>384468</v>
      </c>
      <c r="K25" s="9">
        <f t="shared" si="3"/>
        <v>28.540420161829115</v>
      </c>
      <c r="L25" s="9">
        <v>391904</v>
      </c>
      <c r="M25" s="9">
        <f t="shared" si="4"/>
        <v>29.092420755697425</v>
      </c>
      <c r="N25" s="10">
        <f t="shared" si="5"/>
        <v>776372</v>
      </c>
      <c r="O25" s="63">
        <f t="shared" si="6"/>
        <v>57.632840917526536</v>
      </c>
    </row>
    <row r="26" spans="1:15" x14ac:dyDescent="0.2">
      <c r="A26" s="33">
        <v>24</v>
      </c>
      <c r="B26" s="41" t="s">
        <v>38</v>
      </c>
      <c r="C26" s="8">
        <v>4977</v>
      </c>
      <c r="D26" s="9">
        <v>0</v>
      </c>
      <c r="E26" s="9">
        <f t="shared" si="0"/>
        <v>0</v>
      </c>
      <c r="F26" s="9">
        <v>0</v>
      </c>
      <c r="G26" s="9">
        <f t="shared" si="1"/>
        <v>0</v>
      </c>
      <c r="H26" s="9">
        <v>7875574</v>
      </c>
      <c r="I26" s="9">
        <f t="shared" si="2"/>
        <v>1582.393811533052</v>
      </c>
      <c r="J26" s="9">
        <v>292187</v>
      </c>
      <c r="K26" s="9">
        <f t="shared" si="3"/>
        <v>58.707454289732773</v>
      </c>
      <c r="L26" s="9">
        <v>3156679</v>
      </c>
      <c r="M26" s="9">
        <f t="shared" si="4"/>
        <v>634.25336548121356</v>
      </c>
      <c r="N26" s="10">
        <f t="shared" si="5"/>
        <v>11324440</v>
      </c>
      <c r="O26" s="63">
        <f t="shared" si="6"/>
        <v>2275.3546313039983</v>
      </c>
    </row>
    <row r="27" spans="1:15" x14ac:dyDescent="0.2">
      <c r="A27" s="34">
        <v>25</v>
      </c>
      <c r="B27" s="42" t="s">
        <v>39</v>
      </c>
      <c r="C27" s="11">
        <v>2203</v>
      </c>
      <c r="D27" s="12">
        <v>0</v>
      </c>
      <c r="E27" s="12">
        <f t="shared" si="0"/>
        <v>0</v>
      </c>
      <c r="F27" s="12">
        <v>0</v>
      </c>
      <c r="G27" s="12">
        <f t="shared" si="1"/>
        <v>0</v>
      </c>
      <c r="H27" s="12">
        <v>1173856</v>
      </c>
      <c r="I27" s="12">
        <f t="shared" si="2"/>
        <v>532.8443032228779</v>
      </c>
      <c r="J27" s="12">
        <v>152306</v>
      </c>
      <c r="K27" s="12">
        <f t="shared" si="3"/>
        <v>69.135724012709943</v>
      </c>
      <c r="L27" s="12">
        <v>127586</v>
      </c>
      <c r="M27" s="12">
        <f t="shared" si="4"/>
        <v>57.914661824784382</v>
      </c>
      <c r="N27" s="13">
        <f t="shared" si="5"/>
        <v>1453748</v>
      </c>
      <c r="O27" s="64">
        <f t="shared" si="6"/>
        <v>659.89468906037223</v>
      </c>
    </row>
    <row r="28" spans="1:15" x14ac:dyDescent="0.2">
      <c r="A28" s="32">
        <v>26</v>
      </c>
      <c r="B28" s="40" t="s">
        <v>40</v>
      </c>
      <c r="C28" s="5">
        <v>48668</v>
      </c>
      <c r="D28" s="6">
        <v>0</v>
      </c>
      <c r="E28" s="6">
        <f t="shared" si="0"/>
        <v>0</v>
      </c>
      <c r="F28" s="6">
        <v>0</v>
      </c>
      <c r="G28" s="6">
        <f t="shared" si="1"/>
        <v>0</v>
      </c>
      <c r="H28" s="6">
        <v>14317463</v>
      </c>
      <c r="I28" s="6">
        <f t="shared" si="2"/>
        <v>294.18638530451221</v>
      </c>
      <c r="J28" s="6">
        <v>4405517</v>
      </c>
      <c r="K28" s="6">
        <f t="shared" si="3"/>
        <v>90.521841867346097</v>
      </c>
      <c r="L28" s="6">
        <v>7733991</v>
      </c>
      <c r="M28" s="6">
        <f t="shared" si="4"/>
        <v>158.91326949946577</v>
      </c>
      <c r="N28" s="7">
        <f t="shared" si="5"/>
        <v>26456971</v>
      </c>
      <c r="O28" s="62">
        <f t="shared" si="6"/>
        <v>543.62149667132405</v>
      </c>
    </row>
    <row r="29" spans="1:15" x14ac:dyDescent="0.2">
      <c r="A29" s="33">
        <v>27</v>
      </c>
      <c r="B29" s="41" t="s">
        <v>41</v>
      </c>
      <c r="C29" s="8">
        <v>5903</v>
      </c>
      <c r="D29" s="9">
        <v>0</v>
      </c>
      <c r="E29" s="9">
        <f t="shared" si="0"/>
        <v>0</v>
      </c>
      <c r="F29" s="9">
        <v>0</v>
      </c>
      <c r="G29" s="9">
        <f t="shared" si="1"/>
        <v>0</v>
      </c>
      <c r="H29" s="9">
        <v>0</v>
      </c>
      <c r="I29" s="9">
        <f t="shared" si="2"/>
        <v>0</v>
      </c>
      <c r="J29" s="9">
        <v>333029</v>
      </c>
      <c r="K29" s="9">
        <f t="shared" si="3"/>
        <v>56.416906657631714</v>
      </c>
      <c r="L29" s="9">
        <v>92039</v>
      </c>
      <c r="M29" s="9">
        <f t="shared" si="4"/>
        <v>15.591902422497036</v>
      </c>
      <c r="N29" s="10">
        <f t="shared" si="5"/>
        <v>425068</v>
      </c>
      <c r="O29" s="63">
        <f t="shared" si="6"/>
        <v>72.008809080128742</v>
      </c>
    </row>
    <row r="30" spans="1:15" x14ac:dyDescent="0.2">
      <c r="A30" s="33">
        <v>28</v>
      </c>
      <c r="B30" s="41" t="s">
        <v>42</v>
      </c>
      <c r="C30" s="8">
        <v>30015</v>
      </c>
      <c r="D30" s="9">
        <v>0</v>
      </c>
      <c r="E30" s="9">
        <f t="shared" si="0"/>
        <v>0</v>
      </c>
      <c r="F30" s="9">
        <v>0</v>
      </c>
      <c r="G30" s="9">
        <f t="shared" si="1"/>
        <v>0</v>
      </c>
      <c r="H30" s="9">
        <v>24337474</v>
      </c>
      <c r="I30" s="9">
        <f t="shared" si="2"/>
        <v>810.84371147759452</v>
      </c>
      <c r="J30" s="9">
        <v>1368807</v>
      </c>
      <c r="K30" s="9">
        <f t="shared" si="3"/>
        <v>45.604097951024485</v>
      </c>
      <c r="L30" s="9">
        <v>10773442</v>
      </c>
      <c r="M30" s="9">
        <f t="shared" si="4"/>
        <v>358.93526570048311</v>
      </c>
      <c r="N30" s="10">
        <f t="shared" si="5"/>
        <v>36479723</v>
      </c>
      <c r="O30" s="63">
        <f t="shared" si="6"/>
        <v>1215.3830751291021</v>
      </c>
    </row>
    <row r="31" spans="1:15" x14ac:dyDescent="0.2">
      <c r="A31" s="33">
        <v>29</v>
      </c>
      <c r="B31" s="41" t="s">
        <v>43</v>
      </c>
      <c r="C31" s="8">
        <v>14653</v>
      </c>
      <c r="D31" s="9">
        <v>0</v>
      </c>
      <c r="E31" s="9">
        <f t="shared" si="0"/>
        <v>0</v>
      </c>
      <c r="F31" s="9">
        <v>0</v>
      </c>
      <c r="G31" s="9">
        <f t="shared" si="1"/>
        <v>0</v>
      </c>
      <c r="H31" s="9">
        <v>39257239</v>
      </c>
      <c r="I31" s="9">
        <f t="shared" si="2"/>
        <v>2679.1263905002388</v>
      </c>
      <c r="J31" s="9">
        <v>580087</v>
      </c>
      <c r="K31" s="9">
        <f t="shared" si="3"/>
        <v>39.588275438476764</v>
      </c>
      <c r="L31" s="9">
        <v>324435</v>
      </c>
      <c r="M31" s="9">
        <f t="shared" si="4"/>
        <v>22.141199754316521</v>
      </c>
      <c r="N31" s="10">
        <f t="shared" si="5"/>
        <v>40161761</v>
      </c>
      <c r="O31" s="63">
        <f t="shared" si="6"/>
        <v>2740.8558656930322</v>
      </c>
    </row>
    <row r="32" spans="1:15" x14ac:dyDescent="0.2">
      <c r="A32" s="34">
        <v>30</v>
      </c>
      <c r="B32" s="42" t="s">
        <v>44</v>
      </c>
      <c r="C32" s="11">
        <v>2595</v>
      </c>
      <c r="D32" s="12">
        <v>0</v>
      </c>
      <c r="E32" s="12">
        <f t="shared" si="0"/>
        <v>0</v>
      </c>
      <c r="F32" s="12">
        <v>400</v>
      </c>
      <c r="G32" s="12">
        <f t="shared" si="1"/>
        <v>0.15414258188824662</v>
      </c>
      <c r="H32" s="12">
        <v>1297194</v>
      </c>
      <c r="I32" s="12">
        <f t="shared" si="2"/>
        <v>499.88208092485547</v>
      </c>
      <c r="J32" s="12">
        <v>122431</v>
      </c>
      <c r="K32" s="12">
        <f t="shared" si="3"/>
        <v>47.179576107899805</v>
      </c>
      <c r="L32" s="12">
        <v>43257</v>
      </c>
      <c r="M32" s="12">
        <f t="shared" si="4"/>
        <v>16.66936416184971</v>
      </c>
      <c r="N32" s="13">
        <f t="shared" si="5"/>
        <v>1463282</v>
      </c>
      <c r="O32" s="64">
        <f t="shared" si="6"/>
        <v>563.8851637764933</v>
      </c>
    </row>
    <row r="33" spans="1:15" x14ac:dyDescent="0.2">
      <c r="A33" s="32">
        <v>31</v>
      </c>
      <c r="B33" s="40" t="s">
        <v>45</v>
      </c>
      <c r="C33" s="5">
        <v>6169</v>
      </c>
      <c r="D33" s="6">
        <v>0</v>
      </c>
      <c r="E33" s="6">
        <f t="shared" si="0"/>
        <v>0</v>
      </c>
      <c r="F33" s="6">
        <v>0</v>
      </c>
      <c r="G33" s="6">
        <f t="shared" si="1"/>
        <v>0</v>
      </c>
      <c r="H33" s="6">
        <v>3030252</v>
      </c>
      <c r="I33" s="6">
        <f t="shared" si="2"/>
        <v>491.20635435240717</v>
      </c>
      <c r="J33" s="6">
        <v>268096</v>
      </c>
      <c r="K33" s="6">
        <f t="shared" si="3"/>
        <v>43.458583238774516</v>
      </c>
      <c r="L33" s="6">
        <v>1992576</v>
      </c>
      <c r="M33" s="6">
        <f t="shared" si="4"/>
        <v>322.99821689090612</v>
      </c>
      <c r="N33" s="7">
        <f t="shared" si="5"/>
        <v>5290924</v>
      </c>
      <c r="O33" s="62">
        <f t="shared" si="6"/>
        <v>857.66315448208786</v>
      </c>
    </row>
    <row r="34" spans="1:15" x14ac:dyDescent="0.2">
      <c r="A34" s="33">
        <v>32</v>
      </c>
      <c r="B34" s="41" t="s">
        <v>46</v>
      </c>
      <c r="C34" s="8">
        <v>25150</v>
      </c>
      <c r="D34" s="9">
        <v>0</v>
      </c>
      <c r="E34" s="9">
        <f t="shared" si="0"/>
        <v>0</v>
      </c>
      <c r="F34" s="9">
        <v>0</v>
      </c>
      <c r="G34" s="9">
        <f t="shared" si="1"/>
        <v>0</v>
      </c>
      <c r="H34" s="9">
        <v>8277465</v>
      </c>
      <c r="I34" s="9">
        <f t="shared" si="2"/>
        <v>329.12385685884692</v>
      </c>
      <c r="J34" s="9">
        <v>599333</v>
      </c>
      <c r="K34" s="9">
        <f t="shared" si="3"/>
        <v>23.830337972166998</v>
      </c>
      <c r="L34" s="9">
        <v>608214</v>
      </c>
      <c r="M34" s="9">
        <f t="shared" si="4"/>
        <v>24.183459244532802</v>
      </c>
      <c r="N34" s="10">
        <f t="shared" si="5"/>
        <v>9485012</v>
      </c>
      <c r="O34" s="63">
        <f t="shared" si="6"/>
        <v>377.13765407554672</v>
      </c>
    </row>
    <row r="35" spans="1:15" x14ac:dyDescent="0.2">
      <c r="A35" s="33">
        <v>33</v>
      </c>
      <c r="B35" s="41" t="s">
        <v>47</v>
      </c>
      <c r="C35" s="8">
        <v>1326</v>
      </c>
      <c r="D35" s="9">
        <v>0</v>
      </c>
      <c r="E35" s="9">
        <f t="shared" si="0"/>
        <v>0</v>
      </c>
      <c r="F35" s="9">
        <v>0</v>
      </c>
      <c r="G35" s="9">
        <f t="shared" si="1"/>
        <v>0</v>
      </c>
      <c r="H35" s="9">
        <v>0</v>
      </c>
      <c r="I35" s="9">
        <f t="shared" si="2"/>
        <v>0</v>
      </c>
      <c r="J35" s="9">
        <v>218818</v>
      </c>
      <c r="K35" s="9">
        <f t="shared" si="3"/>
        <v>165.0211161387632</v>
      </c>
      <c r="L35" s="9">
        <v>1439651</v>
      </c>
      <c r="M35" s="9">
        <f t="shared" si="4"/>
        <v>1085.709653092006</v>
      </c>
      <c r="N35" s="10">
        <f t="shared" si="5"/>
        <v>1658469</v>
      </c>
      <c r="O35" s="63">
        <f t="shared" si="6"/>
        <v>1250.7307692307693</v>
      </c>
    </row>
    <row r="36" spans="1:15" x14ac:dyDescent="0.2">
      <c r="A36" s="33">
        <v>34</v>
      </c>
      <c r="B36" s="41" t="s">
        <v>48</v>
      </c>
      <c r="C36" s="8">
        <v>4079</v>
      </c>
      <c r="D36" s="9">
        <v>0</v>
      </c>
      <c r="E36" s="9">
        <f t="shared" si="0"/>
        <v>0</v>
      </c>
      <c r="F36" s="9">
        <v>1500</v>
      </c>
      <c r="G36" s="9">
        <f t="shared" si="1"/>
        <v>0.36773719048786468</v>
      </c>
      <c r="H36" s="9">
        <v>272845</v>
      </c>
      <c r="I36" s="9">
        <f t="shared" si="2"/>
        <v>66.890169159107629</v>
      </c>
      <c r="J36" s="9">
        <v>539089</v>
      </c>
      <c r="K36" s="9">
        <f t="shared" si="3"/>
        <v>132.16204952194164</v>
      </c>
      <c r="L36" s="9">
        <v>211981</v>
      </c>
      <c r="M36" s="9">
        <f t="shared" si="4"/>
        <v>51.968864917872025</v>
      </c>
      <c r="N36" s="10">
        <f t="shared" si="5"/>
        <v>1025415</v>
      </c>
      <c r="O36" s="63">
        <f t="shared" si="6"/>
        <v>251.38882078940918</v>
      </c>
    </row>
    <row r="37" spans="1:15" x14ac:dyDescent="0.2">
      <c r="A37" s="34">
        <v>35</v>
      </c>
      <c r="B37" s="42" t="s">
        <v>49</v>
      </c>
      <c r="C37" s="11">
        <v>6337</v>
      </c>
      <c r="D37" s="12">
        <v>0</v>
      </c>
      <c r="E37" s="12">
        <f t="shared" si="0"/>
        <v>0</v>
      </c>
      <c r="F37" s="12">
        <v>0</v>
      </c>
      <c r="G37" s="12">
        <f t="shared" si="1"/>
        <v>0</v>
      </c>
      <c r="H37" s="12">
        <v>1067454</v>
      </c>
      <c r="I37" s="12">
        <f t="shared" si="2"/>
        <v>168.44784598390405</v>
      </c>
      <c r="J37" s="12">
        <v>353420</v>
      </c>
      <c r="K37" s="12">
        <f t="shared" si="3"/>
        <v>55.770869496607226</v>
      </c>
      <c r="L37" s="12">
        <v>111857</v>
      </c>
      <c r="M37" s="12">
        <f t="shared" si="4"/>
        <v>17.651412340224081</v>
      </c>
      <c r="N37" s="13">
        <f t="shared" si="5"/>
        <v>1532731</v>
      </c>
      <c r="O37" s="64">
        <f t="shared" si="6"/>
        <v>241.87012782073538</v>
      </c>
    </row>
    <row r="38" spans="1:15" x14ac:dyDescent="0.2">
      <c r="A38" s="32">
        <v>36</v>
      </c>
      <c r="B38" s="40" t="s">
        <v>50</v>
      </c>
      <c r="C38" s="5">
        <v>15336</v>
      </c>
      <c r="D38" s="6">
        <v>1502754</v>
      </c>
      <c r="E38" s="6">
        <f t="shared" si="0"/>
        <v>97.988654147104853</v>
      </c>
      <c r="F38" s="6">
        <v>0</v>
      </c>
      <c r="G38" s="6">
        <f t="shared" si="1"/>
        <v>0</v>
      </c>
      <c r="H38" s="9">
        <v>63133183</v>
      </c>
      <c r="I38" s="6">
        <f t="shared" si="2"/>
        <v>4116.6655581637979</v>
      </c>
      <c r="J38" s="6">
        <v>1684782</v>
      </c>
      <c r="K38" s="6">
        <f t="shared" si="3"/>
        <v>109.85798122065728</v>
      </c>
      <c r="L38" s="6">
        <v>198907569</v>
      </c>
      <c r="M38" s="6">
        <f t="shared" si="4"/>
        <v>12969.977112676057</v>
      </c>
      <c r="N38" s="7">
        <f t="shared" si="5"/>
        <v>265228288</v>
      </c>
      <c r="O38" s="62">
        <f t="shared" si="6"/>
        <v>17294.489306207615</v>
      </c>
    </row>
    <row r="39" spans="1:15" x14ac:dyDescent="0.2">
      <c r="A39" s="33">
        <v>37</v>
      </c>
      <c r="B39" s="41" t="s">
        <v>51</v>
      </c>
      <c r="C39" s="8">
        <v>19420</v>
      </c>
      <c r="D39" s="9">
        <v>0</v>
      </c>
      <c r="E39" s="9">
        <f t="shared" si="0"/>
        <v>0</v>
      </c>
      <c r="F39" s="9">
        <v>37717378</v>
      </c>
      <c r="G39" s="9">
        <f t="shared" si="1"/>
        <v>1942.192481977343</v>
      </c>
      <c r="H39" s="9">
        <v>1758088</v>
      </c>
      <c r="I39" s="9">
        <f t="shared" si="2"/>
        <v>90.529763130793</v>
      </c>
      <c r="J39" s="9">
        <v>731624</v>
      </c>
      <c r="K39" s="9">
        <f t="shared" si="3"/>
        <v>37.673738414006181</v>
      </c>
      <c r="L39" s="9">
        <v>494124</v>
      </c>
      <c r="M39" s="9">
        <f t="shared" si="4"/>
        <v>25.444078269824924</v>
      </c>
      <c r="N39" s="10">
        <f t="shared" si="5"/>
        <v>40701214</v>
      </c>
      <c r="O39" s="63">
        <f t="shared" si="6"/>
        <v>2095.8400617919669</v>
      </c>
    </row>
    <row r="40" spans="1:15" x14ac:dyDescent="0.2">
      <c r="A40" s="33">
        <v>38</v>
      </c>
      <c r="B40" s="41" t="s">
        <v>52</v>
      </c>
      <c r="C40" s="8">
        <v>4059</v>
      </c>
      <c r="D40" s="9">
        <v>0</v>
      </c>
      <c r="E40" s="9">
        <f t="shared" si="0"/>
        <v>0</v>
      </c>
      <c r="F40" s="9">
        <v>0</v>
      </c>
      <c r="G40" s="9">
        <f t="shared" si="1"/>
        <v>0</v>
      </c>
      <c r="H40" s="9">
        <v>260784</v>
      </c>
      <c r="I40" s="9">
        <f t="shared" si="2"/>
        <v>64.248337028824835</v>
      </c>
      <c r="J40" s="9">
        <v>159122</v>
      </c>
      <c r="K40" s="9">
        <f t="shared" si="3"/>
        <v>39.20226656812023</v>
      </c>
      <c r="L40" s="9">
        <v>506477</v>
      </c>
      <c r="M40" s="9">
        <f t="shared" si="4"/>
        <v>124.77876324217787</v>
      </c>
      <c r="N40" s="10">
        <f t="shared" si="5"/>
        <v>926383</v>
      </c>
      <c r="O40" s="63">
        <f t="shared" si="6"/>
        <v>228.22936683912295</v>
      </c>
    </row>
    <row r="41" spans="1:15" x14ac:dyDescent="0.2">
      <c r="A41" s="33">
        <v>39</v>
      </c>
      <c r="B41" s="41" t="s">
        <v>53</v>
      </c>
      <c r="C41" s="8">
        <v>2989</v>
      </c>
      <c r="D41" s="9">
        <v>1750</v>
      </c>
      <c r="E41" s="9">
        <f t="shared" si="0"/>
        <v>0.58548009367681497</v>
      </c>
      <c r="F41" s="9">
        <v>0</v>
      </c>
      <c r="G41" s="9">
        <f t="shared" si="1"/>
        <v>0</v>
      </c>
      <c r="H41" s="9">
        <v>244709</v>
      </c>
      <c r="I41" s="9">
        <f t="shared" si="2"/>
        <v>81.869856139176989</v>
      </c>
      <c r="J41" s="9">
        <v>230800</v>
      </c>
      <c r="K41" s="9">
        <f t="shared" si="3"/>
        <v>77.216460354633654</v>
      </c>
      <c r="L41" s="9">
        <v>192432</v>
      </c>
      <c r="M41" s="9">
        <f t="shared" si="4"/>
        <v>64.380060220809639</v>
      </c>
      <c r="N41" s="10">
        <f t="shared" si="5"/>
        <v>669691</v>
      </c>
      <c r="O41" s="63">
        <f t="shared" si="6"/>
        <v>224.05185680829709</v>
      </c>
    </row>
    <row r="42" spans="1:15" x14ac:dyDescent="0.2">
      <c r="A42" s="34">
        <v>40</v>
      </c>
      <c r="B42" s="42" t="s">
        <v>54</v>
      </c>
      <c r="C42" s="11">
        <v>23517</v>
      </c>
      <c r="D42" s="12">
        <v>0</v>
      </c>
      <c r="E42" s="12">
        <f t="shared" si="0"/>
        <v>0</v>
      </c>
      <c r="F42" s="12">
        <v>3489</v>
      </c>
      <c r="G42" s="12">
        <f t="shared" si="1"/>
        <v>0.1483607603010588</v>
      </c>
      <c r="H42" s="12">
        <v>48696049</v>
      </c>
      <c r="I42" s="12">
        <f t="shared" si="2"/>
        <v>2070.6743632266021</v>
      </c>
      <c r="J42" s="12">
        <v>1270353</v>
      </c>
      <c r="K42" s="12">
        <f t="shared" si="3"/>
        <v>54.018497257303224</v>
      </c>
      <c r="L42" s="12">
        <v>294171</v>
      </c>
      <c r="M42" s="12">
        <f t="shared" si="4"/>
        <v>12.508865926776375</v>
      </c>
      <c r="N42" s="13">
        <f t="shared" si="5"/>
        <v>50264062</v>
      </c>
      <c r="O42" s="64">
        <f t="shared" si="6"/>
        <v>2137.3500871709825</v>
      </c>
    </row>
    <row r="43" spans="1:15" x14ac:dyDescent="0.2">
      <c r="A43" s="32">
        <v>41</v>
      </c>
      <c r="B43" s="40" t="s">
        <v>55</v>
      </c>
      <c r="C43" s="5">
        <v>1484</v>
      </c>
      <c r="D43" s="6">
        <v>0</v>
      </c>
      <c r="E43" s="6">
        <f t="shared" si="0"/>
        <v>0</v>
      </c>
      <c r="F43" s="6">
        <v>0</v>
      </c>
      <c r="G43" s="6">
        <f t="shared" si="1"/>
        <v>0</v>
      </c>
      <c r="H43" s="6">
        <v>2326032</v>
      </c>
      <c r="I43" s="6">
        <f t="shared" si="2"/>
        <v>1567.4070080862534</v>
      </c>
      <c r="J43" s="6">
        <v>69519</v>
      </c>
      <c r="K43" s="6">
        <f t="shared" si="3"/>
        <v>46.845687331536389</v>
      </c>
      <c r="L43" s="6">
        <v>90824</v>
      </c>
      <c r="M43" s="6">
        <f t="shared" si="4"/>
        <v>61.202156334231809</v>
      </c>
      <c r="N43" s="7">
        <f t="shared" si="5"/>
        <v>2486375</v>
      </c>
      <c r="O43" s="62">
        <f t="shared" si="6"/>
        <v>1675.4548517520216</v>
      </c>
    </row>
    <row r="44" spans="1:15" x14ac:dyDescent="0.2">
      <c r="A44" s="33">
        <v>42</v>
      </c>
      <c r="B44" s="41" t="s">
        <v>56</v>
      </c>
      <c r="C44" s="8">
        <v>2986</v>
      </c>
      <c r="D44" s="9">
        <v>0</v>
      </c>
      <c r="E44" s="9">
        <f t="shared" si="0"/>
        <v>0</v>
      </c>
      <c r="F44" s="9">
        <v>750</v>
      </c>
      <c r="G44" s="9">
        <f t="shared" si="1"/>
        <v>0.25117213663764232</v>
      </c>
      <c r="H44" s="9">
        <v>268465</v>
      </c>
      <c r="I44" s="9">
        <f t="shared" si="2"/>
        <v>89.90790354989953</v>
      </c>
      <c r="J44" s="9">
        <v>317771</v>
      </c>
      <c r="K44" s="9">
        <f t="shared" si="3"/>
        <v>106.42029470864033</v>
      </c>
      <c r="L44" s="9">
        <v>115653</v>
      </c>
      <c r="M44" s="9">
        <f t="shared" si="4"/>
        <v>38.731748158070999</v>
      </c>
      <c r="N44" s="10">
        <f t="shared" si="5"/>
        <v>702639</v>
      </c>
      <c r="O44" s="63">
        <f t="shared" si="6"/>
        <v>235.31111855324849</v>
      </c>
    </row>
    <row r="45" spans="1:15" x14ac:dyDescent="0.2">
      <c r="A45" s="33">
        <v>43</v>
      </c>
      <c r="B45" s="41" t="s">
        <v>57</v>
      </c>
      <c r="C45" s="8">
        <v>4402</v>
      </c>
      <c r="D45" s="9">
        <v>0</v>
      </c>
      <c r="E45" s="9">
        <f t="shared" si="0"/>
        <v>0</v>
      </c>
      <c r="F45" s="9">
        <v>0</v>
      </c>
      <c r="G45" s="9">
        <f t="shared" si="1"/>
        <v>0</v>
      </c>
      <c r="H45" s="9">
        <v>9531417</v>
      </c>
      <c r="I45" s="9">
        <f t="shared" si="2"/>
        <v>2165.2469332121764</v>
      </c>
      <c r="J45" s="9">
        <v>472264</v>
      </c>
      <c r="K45" s="9">
        <f t="shared" si="3"/>
        <v>107.28396183552931</v>
      </c>
      <c r="L45" s="9">
        <v>56929</v>
      </c>
      <c r="M45" s="9">
        <f t="shared" si="4"/>
        <v>12.932530667878238</v>
      </c>
      <c r="N45" s="10">
        <f t="shared" si="5"/>
        <v>10060610</v>
      </c>
      <c r="O45" s="63">
        <f t="shared" si="6"/>
        <v>2285.463425715584</v>
      </c>
    </row>
    <row r="46" spans="1:15" x14ac:dyDescent="0.2">
      <c r="A46" s="33">
        <v>44</v>
      </c>
      <c r="B46" s="41" t="s">
        <v>58</v>
      </c>
      <c r="C46" s="8">
        <v>7535</v>
      </c>
      <c r="D46" s="9">
        <v>0</v>
      </c>
      <c r="E46" s="9">
        <f t="shared" si="0"/>
        <v>0</v>
      </c>
      <c r="F46" s="9">
        <v>0</v>
      </c>
      <c r="G46" s="9">
        <f t="shared" si="1"/>
        <v>0</v>
      </c>
      <c r="H46" s="9">
        <v>13686177</v>
      </c>
      <c r="I46" s="9">
        <f t="shared" si="2"/>
        <v>1816.3473125414732</v>
      </c>
      <c r="J46" s="9">
        <v>579405</v>
      </c>
      <c r="K46" s="9">
        <f t="shared" si="3"/>
        <v>76.895155938951561</v>
      </c>
      <c r="L46" s="9">
        <v>123772</v>
      </c>
      <c r="M46" s="9">
        <f t="shared" si="4"/>
        <v>16.426277372262774</v>
      </c>
      <c r="N46" s="10">
        <f t="shared" si="5"/>
        <v>14389354</v>
      </c>
      <c r="O46" s="63">
        <f t="shared" si="6"/>
        <v>1909.6687458526874</v>
      </c>
    </row>
    <row r="47" spans="1:15" x14ac:dyDescent="0.2">
      <c r="A47" s="34">
        <v>45</v>
      </c>
      <c r="B47" s="42" t="s">
        <v>59</v>
      </c>
      <c r="C47" s="11">
        <v>9540</v>
      </c>
      <c r="D47" s="12">
        <v>0</v>
      </c>
      <c r="E47" s="12">
        <f t="shared" si="0"/>
        <v>0</v>
      </c>
      <c r="F47" s="12">
        <v>0</v>
      </c>
      <c r="G47" s="12">
        <f t="shared" si="1"/>
        <v>0</v>
      </c>
      <c r="H47" s="12">
        <v>5872659</v>
      </c>
      <c r="I47" s="12">
        <f t="shared" si="2"/>
        <v>615.58270440251567</v>
      </c>
      <c r="J47" s="12">
        <v>18238</v>
      </c>
      <c r="K47" s="12">
        <f t="shared" si="3"/>
        <v>1.9117400419287212</v>
      </c>
      <c r="L47" s="12">
        <v>508295</v>
      </c>
      <c r="M47" s="12">
        <f t="shared" si="4"/>
        <v>53.280398322851156</v>
      </c>
      <c r="N47" s="13">
        <f t="shared" si="5"/>
        <v>6399192</v>
      </c>
      <c r="O47" s="64">
        <f t="shared" si="6"/>
        <v>670.77484276729558</v>
      </c>
    </row>
    <row r="48" spans="1:15" x14ac:dyDescent="0.2">
      <c r="A48" s="32">
        <v>46</v>
      </c>
      <c r="B48" s="40" t="s">
        <v>60</v>
      </c>
      <c r="C48" s="5">
        <v>1220</v>
      </c>
      <c r="D48" s="6">
        <v>0</v>
      </c>
      <c r="E48" s="6">
        <f t="shared" si="0"/>
        <v>0</v>
      </c>
      <c r="F48" s="6">
        <v>0</v>
      </c>
      <c r="G48" s="6">
        <f t="shared" si="1"/>
        <v>0</v>
      </c>
      <c r="H48" s="6">
        <v>965097</v>
      </c>
      <c r="I48" s="6">
        <f t="shared" si="2"/>
        <v>791.06311475409836</v>
      </c>
      <c r="J48" s="6">
        <v>151811</v>
      </c>
      <c r="K48" s="6">
        <f t="shared" si="3"/>
        <v>124.43524590163935</v>
      </c>
      <c r="L48" s="6">
        <v>101169</v>
      </c>
      <c r="M48" s="6">
        <f t="shared" si="4"/>
        <v>82.925409836065569</v>
      </c>
      <c r="N48" s="7">
        <f t="shared" si="5"/>
        <v>1218077</v>
      </c>
      <c r="O48" s="62">
        <f t="shared" si="6"/>
        <v>998.42377049180323</v>
      </c>
    </row>
    <row r="49" spans="1:15" x14ac:dyDescent="0.2">
      <c r="A49" s="33">
        <v>47</v>
      </c>
      <c r="B49" s="41" t="s">
        <v>61</v>
      </c>
      <c r="C49" s="8">
        <v>3762</v>
      </c>
      <c r="D49" s="9">
        <v>0</v>
      </c>
      <c r="E49" s="9">
        <f t="shared" si="0"/>
        <v>0</v>
      </c>
      <c r="F49" s="9">
        <v>0</v>
      </c>
      <c r="G49" s="9">
        <f t="shared" si="1"/>
        <v>0</v>
      </c>
      <c r="H49" s="9">
        <v>0</v>
      </c>
      <c r="I49" s="9">
        <f t="shared" si="2"/>
        <v>0</v>
      </c>
      <c r="J49" s="9">
        <v>230859</v>
      </c>
      <c r="K49" s="9">
        <f t="shared" si="3"/>
        <v>61.366028708133975</v>
      </c>
      <c r="L49" s="9">
        <v>774184</v>
      </c>
      <c r="M49" s="9">
        <f t="shared" si="4"/>
        <v>205.79053694843168</v>
      </c>
      <c r="N49" s="10">
        <f t="shared" si="5"/>
        <v>1005043</v>
      </c>
      <c r="O49" s="63">
        <f t="shared" si="6"/>
        <v>267.15656565656565</v>
      </c>
    </row>
    <row r="50" spans="1:15" x14ac:dyDescent="0.2">
      <c r="A50" s="33">
        <v>48</v>
      </c>
      <c r="B50" s="41" t="s">
        <v>62</v>
      </c>
      <c r="C50" s="8">
        <v>5981</v>
      </c>
      <c r="D50" s="9">
        <v>10375</v>
      </c>
      <c r="E50" s="9">
        <f t="shared" si="0"/>
        <v>1.7346597558936632</v>
      </c>
      <c r="F50" s="9">
        <v>0</v>
      </c>
      <c r="G50" s="9">
        <f t="shared" si="1"/>
        <v>0</v>
      </c>
      <c r="H50" s="9">
        <v>2870891</v>
      </c>
      <c r="I50" s="9">
        <f t="shared" si="2"/>
        <v>480.00183915733157</v>
      </c>
      <c r="J50" s="9">
        <v>275744</v>
      </c>
      <c r="K50" s="9">
        <f t="shared" si="3"/>
        <v>46.103327202808892</v>
      </c>
      <c r="L50" s="9">
        <v>530486</v>
      </c>
      <c r="M50" s="9">
        <f t="shared" si="4"/>
        <v>88.695201471325859</v>
      </c>
      <c r="N50" s="10">
        <f t="shared" si="5"/>
        <v>3687496</v>
      </c>
      <c r="O50" s="63">
        <f t="shared" si="6"/>
        <v>616.53502758735999</v>
      </c>
    </row>
    <row r="51" spans="1:15" x14ac:dyDescent="0.2">
      <c r="A51" s="33">
        <v>49</v>
      </c>
      <c r="B51" s="41" t="s">
        <v>63</v>
      </c>
      <c r="C51" s="8">
        <v>13886</v>
      </c>
      <c r="D51" s="9">
        <v>0</v>
      </c>
      <c r="E51" s="9">
        <f t="shared" si="0"/>
        <v>0</v>
      </c>
      <c r="F51" s="9">
        <v>13250</v>
      </c>
      <c r="G51" s="9">
        <f t="shared" si="1"/>
        <v>0.95419847328244278</v>
      </c>
      <c r="H51" s="9">
        <v>12209306</v>
      </c>
      <c r="I51" s="9">
        <f t="shared" si="2"/>
        <v>879.25291660665414</v>
      </c>
      <c r="J51" s="9">
        <v>1101635</v>
      </c>
      <c r="K51" s="9">
        <f t="shared" si="3"/>
        <v>79.334221518075765</v>
      </c>
      <c r="L51" s="9">
        <v>1376648</v>
      </c>
      <c r="M51" s="9">
        <f t="shared" si="4"/>
        <v>99.139276969609682</v>
      </c>
      <c r="N51" s="10">
        <f t="shared" si="5"/>
        <v>14700839</v>
      </c>
      <c r="O51" s="63">
        <f t="shared" si="6"/>
        <v>1058.680613567622</v>
      </c>
    </row>
    <row r="52" spans="1:15" x14ac:dyDescent="0.2">
      <c r="A52" s="34">
        <v>50</v>
      </c>
      <c r="B52" s="42" t="s">
        <v>64</v>
      </c>
      <c r="C52" s="11">
        <v>8159</v>
      </c>
      <c r="D52" s="12">
        <v>0</v>
      </c>
      <c r="E52" s="12">
        <f t="shared" si="0"/>
        <v>0</v>
      </c>
      <c r="F52" s="12">
        <v>0</v>
      </c>
      <c r="G52" s="12">
        <f t="shared" si="1"/>
        <v>0</v>
      </c>
      <c r="H52" s="12">
        <v>15852966</v>
      </c>
      <c r="I52" s="12">
        <f t="shared" si="2"/>
        <v>1943.0035543571516</v>
      </c>
      <c r="J52" s="12">
        <v>366203</v>
      </c>
      <c r="K52" s="12">
        <f t="shared" si="3"/>
        <v>44.883319034195367</v>
      </c>
      <c r="L52" s="12">
        <v>550168</v>
      </c>
      <c r="M52" s="12">
        <f t="shared" si="4"/>
        <v>67.430812599583277</v>
      </c>
      <c r="N52" s="13">
        <f t="shared" si="5"/>
        <v>16769337</v>
      </c>
      <c r="O52" s="64">
        <f t="shared" si="6"/>
        <v>2055.3176859909304</v>
      </c>
    </row>
    <row r="53" spans="1:15" x14ac:dyDescent="0.2">
      <c r="A53" s="32">
        <v>51</v>
      </c>
      <c r="B53" s="40" t="s">
        <v>65</v>
      </c>
      <c r="C53" s="5">
        <v>8707</v>
      </c>
      <c r="D53" s="6">
        <v>0</v>
      </c>
      <c r="E53" s="6">
        <f t="shared" si="0"/>
        <v>0</v>
      </c>
      <c r="F53" s="6">
        <v>0</v>
      </c>
      <c r="G53" s="6">
        <f t="shared" si="1"/>
        <v>0</v>
      </c>
      <c r="H53" s="6">
        <v>974000</v>
      </c>
      <c r="I53" s="6">
        <f t="shared" si="2"/>
        <v>111.86401745721832</v>
      </c>
      <c r="J53" s="6">
        <v>344544</v>
      </c>
      <c r="K53" s="6">
        <f t="shared" si="3"/>
        <v>39.570919949465946</v>
      </c>
      <c r="L53" s="6">
        <v>156309</v>
      </c>
      <c r="M53" s="6">
        <f t="shared" si="4"/>
        <v>17.952107499712874</v>
      </c>
      <c r="N53" s="7">
        <f t="shared" si="5"/>
        <v>1474853</v>
      </c>
      <c r="O53" s="62">
        <f t="shared" si="6"/>
        <v>169.38704490639716</v>
      </c>
    </row>
    <row r="54" spans="1:15" x14ac:dyDescent="0.2">
      <c r="A54" s="33">
        <v>52</v>
      </c>
      <c r="B54" s="41" t="s">
        <v>66</v>
      </c>
      <c r="C54" s="8">
        <v>38270</v>
      </c>
      <c r="D54" s="9">
        <v>59340</v>
      </c>
      <c r="E54" s="9">
        <f t="shared" si="0"/>
        <v>1.550561797752809</v>
      </c>
      <c r="F54" s="9">
        <v>11115578</v>
      </c>
      <c r="G54" s="9">
        <f t="shared" si="1"/>
        <v>290.45147635223412</v>
      </c>
      <c r="H54" s="9">
        <v>5418743</v>
      </c>
      <c r="I54" s="9">
        <f t="shared" si="2"/>
        <v>141.59244839299711</v>
      </c>
      <c r="J54" s="9">
        <v>1324698</v>
      </c>
      <c r="K54" s="9">
        <f t="shared" si="3"/>
        <v>34.614528351188923</v>
      </c>
      <c r="L54" s="9">
        <v>1501046</v>
      </c>
      <c r="M54" s="9">
        <f t="shared" si="4"/>
        <v>39.222524170368438</v>
      </c>
      <c r="N54" s="10">
        <f t="shared" si="5"/>
        <v>19419405</v>
      </c>
      <c r="O54" s="63">
        <f t="shared" si="6"/>
        <v>507.43153906454143</v>
      </c>
    </row>
    <row r="55" spans="1:15" x14ac:dyDescent="0.2">
      <c r="A55" s="33">
        <v>53</v>
      </c>
      <c r="B55" s="41" t="s">
        <v>67</v>
      </c>
      <c r="C55" s="8">
        <v>19374</v>
      </c>
      <c r="D55" s="9">
        <v>0</v>
      </c>
      <c r="E55" s="9">
        <f t="shared" si="0"/>
        <v>0</v>
      </c>
      <c r="F55" s="9">
        <v>0</v>
      </c>
      <c r="G55" s="9">
        <f t="shared" si="1"/>
        <v>0</v>
      </c>
      <c r="H55" s="9">
        <v>3920448</v>
      </c>
      <c r="I55" s="9">
        <f t="shared" si="2"/>
        <v>202.35614741406008</v>
      </c>
      <c r="J55" s="9">
        <v>1087087</v>
      </c>
      <c r="K55" s="9">
        <f t="shared" si="3"/>
        <v>56.110612160627646</v>
      </c>
      <c r="L55" s="9">
        <v>1201199</v>
      </c>
      <c r="M55" s="9">
        <f t="shared" si="4"/>
        <v>62.000567771239808</v>
      </c>
      <c r="N55" s="10">
        <f t="shared" si="5"/>
        <v>6208734</v>
      </c>
      <c r="O55" s="63">
        <f t="shared" si="6"/>
        <v>320.46732734592752</v>
      </c>
    </row>
    <row r="56" spans="1:15" x14ac:dyDescent="0.2">
      <c r="A56" s="33">
        <v>54</v>
      </c>
      <c r="B56" s="41" t="s">
        <v>68</v>
      </c>
      <c r="C56" s="8">
        <v>592</v>
      </c>
      <c r="D56" s="9">
        <v>0</v>
      </c>
      <c r="E56" s="9">
        <f t="shared" si="0"/>
        <v>0</v>
      </c>
      <c r="F56" s="9">
        <v>0</v>
      </c>
      <c r="G56" s="9">
        <f t="shared" si="1"/>
        <v>0</v>
      </c>
      <c r="H56" s="9">
        <v>73859</v>
      </c>
      <c r="I56" s="9">
        <f t="shared" si="2"/>
        <v>124.76182432432432</v>
      </c>
      <c r="J56" s="9">
        <v>60039</v>
      </c>
      <c r="K56" s="9">
        <f t="shared" si="3"/>
        <v>101.41722972972973</v>
      </c>
      <c r="L56" s="9">
        <v>80852</v>
      </c>
      <c r="M56" s="9">
        <f t="shared" si="4"/>
        <v>136.57432432432432</v>
      </c>
      <c r="N56" s="10">
        <f t="shared" si="5"/>
        <v>214750</v>
      </c>
      <c r="O56" s="63">
        <f t="shared" si="6"/>
        <v>362.75337837837839</v>
      </c>
    </row>
    <row r="57" spans="1:15" x14ac:dyDescent="0.2">
      <c r="A57" s="34">
        <v>55</v>
      </c>
      <c r="B57" s="42" t="s">
        <v>69</v>
      </c>
      <c r="C57" s="11">
        <v>17917</v>
      </c>
      <c r="D57" s="12">
        <v>0</v>
      </c>
      <c r="E57" s="12">
        <f t="shared" si="0"/>
        <v>0</v>
      </c>
      <c r="F57" s="12">
        <v>0</v>
      </c>
      <c r="G57" s="12">
        <f t="shared" si="1"/>
        <v>0</v>
      </c>
      <c r="H57" s="12">
        <v>21968849</v>
      </c>
      <c r="I57" s="12">
        <f t="shared" si="2"/>
        <v>1226.145504269688</v>
      </c>
      <c r="J57" s="12">
        <v>1247929</v>
      </c>
      <c r="K57" s="12">
        <f t="shared" si="3"/>
        <v>69.650555338505328</v>
      </c>
      <c r="L57" s="12">
        <v>384720</v>
      </c>
      <c r="M57" s="12">
        <f t="shared" si="4"/>
        <v>21.47234470056371</v>
      </c>
      <c r="N57" s="13">
        <f t="shared" si="5"/>
        <v>23601498</v>
      </c>
      <c r="O57" s="64">
        <f t="shared" si="6"/>
        <v>1317.268404308757</v>
      </c>
    </row>
    <row r="58" spans="1:15" x14ac:dyDescent="0.2">
      <c r="A58" s="32">
        <v>56</v>
      </c>
      <c r="B58" s="40" t="s">
        <v>70</v>
      </c>
      <c r="C58" s="5">
        <v>2113</v>
      </c>
      <c r="D58" s="6">
        <v>0</v>
      </c>
      <c r="E58" s="6">
        <f t="shared" si="0"/>
        <v>0</v>
      </c>
      <c r="F58" s="6">
        <v>0</v>
      </c>
      <c r="G58" s="6">
        <f t="shared" si="1"/>
        <v>0</v>
      </c>
      <c r="H58" s="6">
        <v>7899460</v>
      </c>
      <c r="I58" s="6">
        <f t="shared" si="2"/>
        <v>3738.5044959772836</v>
      </c>
      <c r="J58" s="6">
        <v>247274</v>
      </c>
      <c r="K58" s="6">
        <f t="shared" si="3"/>
        <v>117.02508282063417</v>
      </c>
      <c r="L58" s="6">
        <v>4367138</v>
      </c>
      <c r="M58" s="6">
        <f t="shared" si="4"/>
        <v>2066.7950780880265</v>
      </c>
      <c r="N58" s="7">
        <f t="shared" si="5"/>
        <v>12513872</v>
      </c>
      <c r="O58" s="62">
        <f t="shared" si="6"/>
        <v>5922.324656885944</v>
      </c>
    </row>
    <row r="59" spans="1:15" x14ac:dyDescent="0.2">
      <c r="A59" s="33">
        <v>57</v>
      </c>
      <c r="B59" s="41" t="s">
        <v>71</v>
      </c>
      <c r="C59" s="8">
        <v>9620</v>
      </c>
      <c r="D59" s="9">
        <v>0</v>
      </c>
      <c r="E59" s="9">
        <f t="shared" si="0"/>
        <v>0</v>
      </c>
      <c r="F59" s="9">
        <v>0</v>
      </c>
      <c r="G59" s="9">
        <f t="shared" si="1"/>
        <v>0</v>
      </c>
      <c r="H59" s="9">
        <v>11664611</v>
      </c>
      <c r="I59" s="9">
        <f t="shared" si="2"/>
        <v>1212.5375259875259</v>
      </c>
      <c r="J59" s="9">
        <v>185018</v>
      </c>
      <c r="K59" s="9">
        <f t="shared" si="3"/>
        <v>19.232640332640333</v>
      </c>
      <c r="L59" s="9">
        <v>298111</v>
      </c>
      <c r="M59" s="9">
        <f t="shared" si="4"/>
        <v>30.98866943866944</v>
      </c>
      <c r="N59" s="10">
        <f t="shared" si="5"/>
        <v>12147740</v>
      </c>
      <c r="O59" s="63">
        <f t="shared" si="6"/>
        <v>1262.7588357588359</v>
      </c>
    </row>
    <row r="60" spans="1:15" x14ac:dyDescent="0.2">
      <c r="A60" s="33">
        <v>58</v>
      </c>
      <c r="B60" s="41" t="s">
        <v>72</v>
      </c>
      <c r="C60" s="8">
        <v>8882</v>
      </c>
      <c r="D60" s="9">
        <v>0</v>
      </c>
      <c r="E60" s="9">
        <f t="shared" si="0"/>
        <v>0</v>
      </c>
      <c r="F60" s="9">
        <v>0</v>
      </c>
      <c r="G60" s="9">
        <f t="shared" si="1"/>
        <v>0</v>
      </c>
      <c r="H60" s="9">
        <v>28427014</v>
      </c>
      <c r="I60" s="9">
        <f t="shared" si="2"/>
        <v>3200.5194775951363</v>
      </c>
      <c r="J60" s="9">
        <v>523822</v>
      </c>
      <c r="K60" s="9">
        <f t="shared" si="3"/>
        <v>58.975681152893493</v>
      </c>
      <c r="L60" s="9">
        <v>136608</v>
      </c>
      <c r="M60" s="9">
        <f t="shared" si="4"/>
        <v>15.380319747804549</v>
      </c>
      <c r="N60" s="10">
        <f t="shared" si="5"/>
        <v>29087444</v>
      </c>
      <c r="O60" s="63">
        <f t="shared" si="6"/>
        <v>3274.8754784958342</v>
      </c>
    </row>
    <row r="61" spans="1:15" x14ac:dyDescent="0.2">
      <c r="A61" s="33">
        <v>59</v>
      </c>
      <c r="B61" s="41" t="s">
        <v>73</v>
      </c>
      <c r="C61" s="8">
        <v>5261</v>
      </c>
      <c r="D61" s="9">
        <v>0</v>
      </c>
      <c r="E61" s="9">
        <f t="shared" si="0"/>
        <v>0</v>
      </c>
      <c r="F61" s="9">
        <v>0</v>
      </c>
      <c r="G61" s="9">
        <f t="shared" si="1"/>
        <v>0</v>
      </c>
      <c r="H61" s="9">
        <v>250000</v>
      </c>
      <c r="I61" s="9">
        <f t="shared" si="2"/>
        <v>47.519482988025089</v>
      </c>
      <c r="J61" s="9">
        <v>166805</v>
      </c>
      <c r="K61" s="9">
        <f t="shared" si="3"/>
        <v>31.7059494392701</v>
      </c>
      <c r="L61" s="9">
        <v>255514</v>
      </c>
      <c r="M61" s="9">
        <f t="shared" si="4"/>
        <v>48.567572704808974</v>
      </c>
      <c r="N61" s="10">
        <f t="shared" si="5"/>
        <v>672319</v>
      </c>
      <c r="O61" s="63">
        <f t="shared" si="6"/>
        <v>127.79300513210416</v>
      </c>
    </row>
    <row r="62" spans="1:15" x14ac:dyDescent="0.2">
      <c r="A62" s="34">
        <v>60</v>
      </c>
      <c r="B62" s="42" t="s">
        <v>74</v>
      </c>
      <c r="C62" s="11">
        <v>6306</v>
      </c>
      <c r="D62" s="12">
        <v>0</v>
      </c>
      <c r="E62" s="12">
        <f t="shared" si="0"/>
        <v>0</v>
      </c>
      <c r="F62" s="12">
        <v>0</v>
      </c>
      <c r="G62" s="12">
        <f t="shared" si="1"/>
        <v>0</v>
      </c>
      <c r="H62" s="12">
        <v>1867232</v>
      </c>
      <c r="I62" s="12">
        <f t="shared" si="2"/>
        <v>296.10402790992703</v>
      </c>
      <c r="J62" s="12">
        <v>380870</v>
      </c>
      <c r="K62" s="12">
        <f t="shared" si="3"/>
        <v>60.39803361877577</v>
      </c>
      <c r="L62" s="12">
        <v>191204</v>
      </c>
      <c r="M62" s="12">
        <f t="shared" si="4"/>
        <v>30.320964161116397</v>
      </c>
      <c r="N62" s="13">
        <f t="shared" si="5"/>
        <v>2439306</v>
      </c>
      <c r="O62" s="64">
        <f t="shared" si="6"/>
        <v>386.82302568981925</v>
      </c>
    </row>
    <row r="63" spans="1:15" x14ac:dyDescent="0.2">
      <c r="A63" s="32">
        <v>61</v>
      </c>
      <c r="B63" s="40" t="s">
        <v>75</v>
      </c>
      <c r="C63" s="5">
        <v>3886</v>
      </c>
      <c r="D63" s="6">
        <v>0</v>
      </c>
      <c r="E63" s="6">
        <f t="shared" si="0"/>
        <v>0</v>
      </c>
      <c r="F63" s="6">
        <v>0</v>
      </c>
      <c r="G63" s="6">
        <f t="shared" si="1"/>
        <v>0</v>
      </c>
      <c r="H63" s="6">
        <v>5360416</v>
      </c>
      <c r="I63" s="6">
        <f t="shared" si="2"/>
        <v>1379.417395779722</v>
      </c>
      <c r="J63" s="6">
        <v>129173</v>
      </c>
      <c r="K63" s="6">
        <f t="shared" si="3"/>
        <v>33.240607308286158</v>
      </c>
      <c r="L63" s="6">
        <v>660995</v>
      </c>
      <c r="M63" s="6">
        <f t="shared" si="4"/>
        <v>170.09650025733401</v>
      </c>
      <c r="N63" s="7">
        <f t="shared" si="5"/>
        <v>6150584</v>
      </c>
      <c r="O63" s="62">
        <f t="shared" si="6"/>
        <v>1582.7545033453423</v>
      </c>
    </row>
    <row r="64" spans="1:15" x14ac:dyDescent="0.2">
      <c r="A64" s="33">
        <v>62</v>
      </c>
      <c r="B64" s="41" t="s">
        <v>76</v>
      </c>
      <c r="C64" s="8">
        <v>2101</v>
      </c>
      <c r="D64" s="9">
        <v>0</v>
      </c>
      <c r="E64" s="9">
        <f t="shared" si="0"/>
        <v>0</v>
      </c>
      <c r="F64" s="9">
        <v>0</v>
      </c>
      <c r="G64" s="9">
        <f t="shared" si="1"/>
        <v>0</v>
      </c>
      <c r="H64" s="9">
        <v>105964</v>
      </c>
      <c r="I64" s="9">
        <f t="shared" si="2"/>
        <v>50.43503093764874</v>
      </c>
      <c r="J64" s="9">
        <v>153075</v>
      </c>
      <c r="K64" s="9">
        <f t="shared" si="3"/>
        <v>72.858162779628742</v>
      </c>
      <c r="L64" s="9">
        <v>27969</v>
      </c>
      <c r="M64" s="9">
        <f t="shared" si="4"/>
        <v>13.312232270347453</v>
      </c>
      <c r="N64" s="10">
        <f t="shared" si="5"/>
        <v>287008</v>
      </c>
      <c r="O64" s="63">
        <f t="shared" si="6"/>
        <v>136.60542598762495</v>
      </c>
    </row>
    <row r="65" spans="1:15" x14ac:dyDescent="0.2">
      <c r="A65" s="33">
        <v>63</v>
      </c>
      <c r="B65" s="41" t="s">
        <v>77</v>
      </c>
      <c r="C65" s="8">
        <v>2171</v>
      </c>
      <c r="D65" s="9">
        <v>0</v>
      </c>
      <c r="E65" s="9">
        <f t="shared" si="0"/>
        <v>0</v>
      </c>
      <c r="F65" s="9">
        <v>0</v>
      </c>
      <c r="G65" s="9">
        <f t="shared" si="1"/>
        <v>0</v>
      </c>
      <c r="H65" s="9">
        <v>516131</v>
      </c>
      <c r="I65" s="9">
        <f t="shared" si="2"/>
        <v>237.73883003224321</v>
      </c>
      <c r="J65" s="9">
        <v>174844</v>
      </c>
      <c r="K65" s="9">
        <f t="shared" si="3"/>
        <v>80.53615845232612</v>
      </c>
      <c r="L65" s="9">
        <v>51706</v>
      </c>
      <c r="M65" s="9">
        <f t="shared" si="4"/>
        <v>23.816674343620452</v>
      </c>
      <c r="N65" s="10">
        <f t="shared" si="5"/>
        <v>742681</v>
      </c>
      <c r="O65" s="63">
        <f t="shared" si="6"/>
        <v>342.09166282818978</v>
      </c>
    </row>
    <row r="66" spans="1:15" x14ac:dyDescent="0.2">
      <c r="A66" s="33">
        <v>64</v>
      </c>
      <c r="B66" s="41" t="s">
        <v>78</v>
      </c>
      <c r="C66" s="8">
        <v>2393</v>
      </c>
      <c r="D66" s="9">
        <v>0</v>
      </c>
      <c r="E66" s="9">
        <f t="shared" si="0"/>
        <v>0</v>
      </c>
      <c r="F66" s="9">
        <v>0</v>
      </c>
      <c r="G66" s="9">
        <f t="shared" si="1"/>
        <v>0</v>
      </c>
      <c r="H66" s="9">
        <v>47130</v>
      </c>
      <c r="I66" s="9">
        <f t="shared" si="2"/>
        <v>19.694943585457583</v>
      </c>
      <c r="J66" s="9">
        <v>162533</v>
      </c>
      <c r="K66" s="9">
        <f t="shared" si="3"/>
        <v>67.92018386961972</v>
      </c>
      <c r="L66" s="9">
        <v>20929</v>
      </c>
      <c r="M66" s="9">
        <f t="shared" si="4"/>
        <v>8.7459256163811112</v>
      </c>
      <c r="N66" s="10">
        <f t="shared" si="5"/>
        <v>230592</v>
      </c>
      <c r="O66" s="63">
        <f t="shared" si="6"/>
        <v>96.361053071458414</v>
      </c>
    </row>
    <row r="67" spans="1:15" x14ac:dyDescent="0.2">
      <c r="A67" s="34">
        <v>65</v>
      </c>
      <c r="B67" s="42" t="s">
        <v>79</v>
      </c>
      <c r="C67" s="11">
        <v>8350</v>
      </c>
      <c r="D67" s="12">
        <v>0</v>
      </c>
      <c r="E67" s="12">
        <f t="shared" si="0"/>
        <v>0</v>
      </c>
      <c r="F67" s="12">
        <v>0</v>
      </c>
      <c r="G67" s="12">
        <f t="shared" si="1"/>
        <v>0</v>
      </c>
      <c r="H67" s="12">
        <v>3828738</v>
      </c>
      <c r="I67" s="12">
        <f t="shared" si="2"/>
        <v>458.531497005988</v>
      </c>
      <c r="J67" s="12">
        <v>909219</v>
      </c>
      <c r="K67" s="12">
        <f t="shared" si="3"/>
        <v>108.88850299401197</v>
      </c>
      <c r="L67" s="12">
        <v>780727</v>
      </c>
      <c r="M67" s="12">
        <f t="shared" si="4"/>
        <v>93.50023952095809</v>
      </c>
      <c r="N67" s="13">
        <f t="shared" si="5"/>
        <v>5518684</v>
      </c>
      <c r="O67" s="64">
        <f t="shared" si="6"/>
        <v>660.92023952095803</v>
      </c>
    </row>
    <row r="68" spans="1:15" x14ac:dyDescent="0.2">
      <c r="A68" s="32">
        <v>66</v>
      </c>
      <c r="B68" s="40" t="s">
        <v>80</v>
      </c>
      <c r="C68" s="5">
        <v>1465</v>
      </c>
      <c r="D68" s="6">
        <v>0</v>
      </c>
      <c r="E68" s="6">
        <f t="shared" ref="E68:E73" si="7">D68/$C68</f>
        <v>0</v>
      </c>
      <c r="F68" s="6">
        <v>0</v>
      </c>
      <c r="G68" s="6">
        <f t="shared" ref="G68:G71" si="8">F68/$C68</f>
        <v>0</v>
      </c>
      <c r="H68" s="6">
        <v>865255</v>
      </c>
      <c r="I68" s="6">
        <f t="shared" ref="I68:I71" si="9">H68/$C68</f>
        <v>590.61774744027309</v>
      </c>
      <c r="J68" s="6">
        <v>269377</v>
      </c>
      <c r="K68" s="6">
        <f t="shared" ref="K68:K71" si="10">J68/$C68</f>
        <v>183.87508532423209</v>
      </c>
      <c r="L68" s="6">
        <v>1995301</v>
      </c>
      <c r="M68" s="6">
        <f t="shared" ref="M68:M71" si="11">L68/$C68</f>
        <v>1361.980204778157</v>
      </c>
      <c r="N68" s="7">
        <f t="shared" ref="N68:N71" si="12">D68+F68+H68+J68+L68</f>
        <v>3129933</v>
      </c>
      <c r="O68" s="62">
        <f t="shared" ref="O68:O71" si="13">N68/$C68</f>
        <v>2136.473037542662</v>
      </c>
    </row>
    <row r="69" spans="1:15" ht="12.75" customHeight="1" x14ac:dyDescent="0.2">
      <c r="A69" s="33">
        <v>67</v>
      </c>
      <c r="B69" s="41" t="s">
        <v>81</v>
      </c>
      <c r="C69" s="8">
        <v>5417</v>
      </c>
      <c r="D69" s="9">
        <v>0</v>
      </c>
      <c r="E69" s="9">
        <f t="shared" si="7"/>
        <v>0</v>
      </c>
      <c r="F69" s="9">
        <v>0</v>
      </c>
      <c r="G69" s="9">
        <f t="shared" si="8"/>
        <v>0</v>
      </c>
      <c r="H69" s="9">
        <v>223646</v>
      </c>
      <c r="I69" s="9">
        <f t="shared" si="9"/>
        <v>41.285951633745618</v>
      </c>
      <c r="J69" s="9">
        <v>34393</v>
      </c>
      <c r="K69" s="9">
        <f t="shared" si="10"/>
        <v>6.3490862100793795</v>
      </c>
      <c r="L69" s="9">
        <v>333392</v>
      </c>
      <c r="M69" s="9">
        <f t="shared" si="11"/>
        <v>61.545504892006647</v>
      </c>
      <c r="N69" s="10">
        <f t="shared" si="12"/>
        <v>591431</v>
      </c>
      <c r="O69" s="63">
        <f t="shared" si="13"/>
        <v>109.18054273583164</v>
      </c>
    </row>
    <row r="70" spans="1:15" x14ac:dyDescent="0.2">
      <c r="A70" s="33">
        <v>68</v>
      </c>
      <c r="B70" s="41" t="s">
        <v>82</v>
      </c>
      <c r="C70" s="8">
        <v>1479</v>
      </c>
      <c r="D70" s="9">
        <v>0</v>
      </c>
      <c r="E70" s="9">
        <f t="shared" si="7"/>
        <v>0</v>
      </c>
      <c r="F70" s="9">
        <v>0</v>
      </c>
      <c r="G70" s="9">
        <f t="shared" si="8"/>
        <v>0</v>
      </c>
      <c r="H70" s="9">
        <v>992315</v>
      </c>
      <c r="I70" s="9">
        <f t="shared" si="9"/>
        <v>670.9364435429344</v>
      </c>
      <c r="J70" s="9">
        <v>0</v>
      </c>
      <c r="K70" s="9">
        <f t="shared" si="10"/>
        <v>0</v>
      </c>
      <c r="L70" s="9">
        <v>1369121</v>
      </c>
      <c r="M70" s="9">
        <f t="shared" si="11"/>
        <v>925.70723461798514</v>
      </c>
      <c r="N70" s="10">
        <f t="shared" si="12"/>
        <v>2361436</v>
      </c>
      <c r="O70" s="63">
        <f t="shared" si="13"/>
        <v>1596.6436781609195</v>
      </c>
    </row>
    <row r="71" spans="1:15" s="14" customFormat="1" x14ac:dyDescent="0.2">
      <c r="A71" s="33">
        <v>69</v>
      </c>
      <c r="B71" s="41" t="s">
        <v>83</v>
      </c>
      <c r="C71" s="8">
        <v>4632</v>
      </c>
      <c r="D71" s="9">
        <v>0</v>
      </c>
      <c r="E71" s="9">
        <f t="shared" si="7"/>
        <v>0</v>
      </c>
      <c r="F71" s="9">
        <v>0</v>
      </c>
      <c r="G71" s="9">
        <f t="shared" si="8"/>
        <v>0</v>
      </c>
      <c r="H71" s="9">
        <v>0</v>
      </c>
      <c r="I71" s="9">
        <f t="shared" si="9"/>
        <v>0</v>
      </c>
      <c r="J71" s="9">
        <v>71860</v>
      </c>
      <c r="K71" s="9">
        <f t="shared" si="10"/>
        <v>15.513816925734025</v>
      </c>
      <c r="L71" s="9">
        <v>160964</v>
      </c>
      <c r="M71" s="9">
        <f t="shared" si="11"/>
        <v>34.75043177892919</v>
      </c>
      <c r="N71" s="10">
        <f t="shared" si="12"/>
        <v>232824</v>
      </c>
      <c r="O71" s="63">
        <f t="shared" si="13"/>
        <v>50.26424870466321</v>
      </c>
    </row>
    <row r="72" spans="1:15" x14ac:dyDescent="0.2">
      <c r="A72" s="34">
        <v>396</v>
      </c>
      <c r="B72" s="42" t="s">
        <v>165</v>
      </c>
      <c r="C72" s="11">
        <v>30164</v>
      </c>
      <c r="D72" s="12">
        <v>0</v>
      </c>
      <c r="E72" s="12">
        <v>0</v>
      </c>
      <c r="F72" s="12">
        <v>0</v>
      </c>
      <c r="G72" s="12">
        <v>0</v>
      </c>
      <c r="H72" s="12">
        <v>11729662</v>
      </c>
      <c r="I72" s="12">
        <v>135.01613794373591</v>
      </c>
      <c r="J72" s="12">
        <v>1750776</v>
      </c>
      <c r="K72" s="12">
        <v>20.152585293982227</v>
      </c>
      <c r="L72" s="12">
        <v>118782</v>
      </c>
      <c r="M72" s="12">
        <v>1.3672590819098485</v>
      </c>
      <c r="N72" s="13">
        <v>13599220</v>
      </c>
      <c r="O72" s="64">
        <v>156.53598231962798</v>
      </c>
    </row>
    <row r="73" spans="1:15" x14ac:dyDescent="0.2">
      <c r="A73" s="48"/>
      <c r="B73" s="24" t="s">
        <v>166</v>
      </c>
      <c r="C73" s="15">
        <f>SUM(C3:C72)</f>
        <v>687714</v>
      </c>
      <c r="D73" s="16">
        <f>SUM(D3:D72)</f>
        <v>1967802</v>
      </c>
      <c r="E73" s="16">
        <f t="shared" si="7"/>
        <v>2.8613667891012833</v>
      </c>
      <c r="F73" s="16">
        <f t="shared" ref="F73" si="14">SUM(F3:F72)</f>
        <v>73109367</v>
      </c>
      <c r="G73" s="16">
        <f t="shared" ref="G73" si="15">F73/$C73</f>
        <v>106.30780673361311</v>
      </c>
      <c r="H73" s="16">
        <f t="shared" ref="H73" si="16">SUM(H3:H72)</f>
        <v>582490362</v>
      </c>
      <c r="I73" s="16">
        <f t="shared" ref="I73" si="17">H73/$C73</f>
        <v>846.99506190073203</v>
      </c>
      <c r="J73" s="16">
        <f t="shared" ref="J73" si="18">SUM(J3:J72)</f>
        <v>39070328</v>
      </c>
      <c r="K73" s="16">
        <f t="shared" ref="K73" si="19">J73/$C73</f>
        <v>56.811884009922728</v>
      </c>
      <c r="L73" s="16">
        <f t="shared" ref="L73" si="20">SUM(L3:L72)</f>
        <v>301735460</v>
      </c>
      <c r="M73" s="16">
        <f t="shared" ref="M73" si="21">L73/$C73</f>
        <v>438.75137048249707</v>
      </c>
      <c r="N73" s="37">
        <f t="shared" ref="N73" si="22">SUM(N3:N72)</f>
        <v>998373319</v>
      </c>
      <c r="O73" s="65">
        <f t="shared" ref="O73" si="23">N73/$C73</f>
        <v>1451.7274899158663</v>
      </c>
    </row>
    <row r="74" spans="1:15" x14ac:dyDescent="0.2">
      <c r="A74" s="4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s="14" customFormat="1" x14ac:dyDescent="0.2">
      <c r="A75" s="33">
        <v>318001</v>
      </c>
      <c r="B75" s="41" t="s">
        <v>84</v>
      </c>
      <c r="C75" s="8">
        <v>1447</v>
      </c>
      <c r="D75" s="9">
        <v>0</v>
      </c>
      <c r="E75" s="9">
        <f>D75/$C75</f>
        <v>0</v>
      </c>
      <c r="F75" s="9">
        <v>0</v>
      </c>
      <c r="G75" s="9">
        <f>F75/$C75</f>
        <v>0</v>
      </c>
      <c r="H75" s="9">
        <v>0</v>
      </c>
      <c r="I75" s="9">
        <f>H75/$C75</f>
        <v>0</v>
      </c>
      <c r="J75" s="9">
        <v>0</v>
      </c>
      <c r="K75" s="9">
        <f>J75/$C75</f>
        <v>0</v>
      </c>
      <c r="L75" s="9">
        <v>0</v>
      </c>
      <c r="M75" s="9">
        <f>L75/$C75</f>
        <v>0</v>
      </c>
      <c r="N75" s="10">
        <f>D75+F75+H75+J75+L75</f>
        <v>0</v>
      </c>
      <c r="O75" s="63">
        <f>N75/$C75</f>
        <v>0</v>
      </c>
    </row>
    <row r="76" spans="1:15" x14ac:dyDescent="0.2">
      <c r="A76" s="34">
        <v>319001</v>
      </c>
      <c r="B76" s="42" t="s">
        <v>85</v>
      </c>
      <c r="C76" s="11">
        <v>728</v>
      </c>
      <c r="D76" s="12">
        <v>0</v>
      </c>
      <c r="E76" s="12">
        <f>D76/$C76</f>
        <v>0</v>
      </c>
      <c r="F76" s="12">
        <v>0</v>
      </c>
      <c r="G76" s="12">
        <f>F76/$C76</f>
        <v>0</v>
      </c>
      <c r="H76" s="9">
        <v>0</v>
      </c>
      <c r="I76" s="12">
        <f>H76/$C76</f>
        <v>0</v>
      </c>
      <c r="J76" s="12">
        <v>0</v>
      </c>
      <c r="K76" s="12">
        <f>J76/$C76</f>
        <v>0</v>
      </c>
      <c r="L76" s="12">
        <v>0</v>
      </c>
      <c r="M76" s="12">
        <f>L76/$C76</f>
        <v>0</v>
      </c>
      <c r="N76" s="13">
        <f>D76+F76+H76+J76+L76</f>
        <v>0</v>
      </c>
      <c r="O76" s="64">
        <f>N76/$C76</f>
        <v>0</v>
      </c>
    </row>
    <row r="77" spans="1:15" x14ac:dyDescent="0.2">
      <c r="A77" s="34" t="s">
        <v>161</v>
      </c>
      <c r="B77" s="42" t="s">
        <v>162</v>
      </c>
      <c r="C77" s="11">
        <v>237</v>
      </c>
      <c r="D77" s="12">
        <v>0</v>
      </c>
      <c r="E77" s="12">
        <f>D77/$C77</f>
        <v>0</v>
      </c>
      <c r="F77" s="12">
        <v>0</v>
      </c>
      <c r="G77" s="12">
        <f>F77/$C77</f>
        <v>0</v>
      </c>
      <c r="H77" s="12">
        <v>0</v>
      </c>
      <c r="I77" s="12">
        <f>H77/$C77</f>
        <v>0</v>
      </c>
      <c r="J77" s="12">
        <v>0</v>
      </c>
      <c r="K77" s="12">
        <f>J77/$C77</f>
        <v>0</v>
      </c>
      <c r="L77" s="12">
        <v>0</v>
      </c>
      <c r="M77" s="12">
        <f>L77/$C77</f>
        <v>0</v>
      </c>
      <c r="N77" s="13">
        <f t="shared" ref="N77:N126" si="24">D77+F77+H77+J77+L77</f>
        <v>0</v>
      </c>
      <c r="O77" s="64">
        <f t="shared" ref="O77:O127" si="25">N77/$C77</f>
        <v>0</v>
      </c>
    </row>
    <row r="78" spans="1:15" x14ac:dyDescent="0.2">
      <c r="A78" s="48"/>
      <c r="B78" s="25" t="s">
        <v>167</v>
      </c>
      <c r="C78" s="15">
        <f>SUM(C75:C77)</f>
        <v>2412</v>
      </c>
      <c r="D78" s="16">
        <f>SUM(D75:D77)</f>
        <v>0</v>
      </c>
      <c r="E78" s="12">
        <f>D78/$C78</f>
        <v>0</v>
      </c>
      <c r="F78" s="16">
        <f t="shared" ref="F78" si="26">SUM(F75:F77)</f>
        <v>0</v>
      </c>
      <c r="G78" s="16">
        <f t="shared" ref="G78" si="27">F78/$C78</f>
        <v>0</v>
      </c>
      <c r="H78" s="16">
        <f t="shared" ref="H78" si="28">SUM(H75:H77)</f>
        <v>0</v>
      </c>
      <c r="I78" s="16">
        <f t="shared" ref="I78" si="29">H78/$C78</f>
        <v>0</v>
      </c>
      <c r="J78" s="16">
        <f t="shared" ref="J78" si="30">SUM(J75:J77)</f>
        <v>0</v>
      </c>
      <c r="K78" s="16">
        <f t="shared" ref="K78" si="31">J78/$C78</f>
        <v>0</v>
      </c>
      <c r="L78" s="16">
        <f t="shared" ref="L78" si="32">SUM(L75:L77)</f>
        <v>0</v>
      </c>
      <c r="M78" s="16">
        <f t="shared" ref="M78" si="33">L78/$C78</f>
        <v>0</v>
      </c>
      <c r="N78" s="17">
        <f t="shared" ref="N78" si="34">SUM(N75:N77)</f>
        <v>0</v>
      </c>
      <c r="O78" s="65">
        <f t="shared" si="25"/>
        <v>0</v>
      </c>
    </row>
    <row r="79" spans="1:15" x14ac:dyDescent="0.2">
      <c r="A79" s="4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s="14" customFormat="1" x14ac:dyDescent="0.2">
      <c r="A80" s="33">
        <v>321001</v>
      </c>
      <c r="B80" s="41" t="s">
        <v>86</v>
      </c>
      <c r="C80" s="8">
        <v>350</v>
      </c>
      <c r="D80" s="9">
        <v>0</v>
      </c>
      <c r="E80" s="9">
        <f t="shared" ref="E80:E120" si="35">D80/$C80</f>
        <v>0</v>
      </c>
      <c r="F80" s="9">
        <v>0</v>
      </c>
      <c r="G80" s="9">
        <f t="shared" ref="G80:G119" si="36">F80/$C80</f>
        <v>0</v>
      </c>
      <c r="H80" s="9">
        <v>0</v>
      </c>
      <c r="I80" s="9">
        <f t="shared" ref="I80:I119" si="37">H80/$C80</f>
        <v>0</v>
      </c>
      <c r="J80" s="9">
        <v>0</v>
      </c>
      <c r="K80" s="9">
        <f t="shared" ref="K80:K119" si="38">J80/$C80</f>
        <v>0</v>
      </c>
      <c r="L80" s="9">
        <v>0</v>
      </c>
      <c r="M80" s="9">
        <f t="shared" ref="M80:M119" si="39">L80/$C80</f>
        <v>0</v>
      </c>
      <c r="N80" s="10">
        <f t="shared" si="24"/>
        <v>0</v>
      </c>
      <c r="O80" s="63">
        <f t="shared" si="25"/>
        <v>0</v>
      </c>
    </row>
    <row r="81" spans="1:37" s="14" customFormat="1" x14ac:dyDescent="0.2">
      <c r="A81" s="33">
        <v>329001</v>
      </c>
      <c r="B81" s="41" t="s">
        <v>87</v>
      </c>
      <c r="C81" s="8">
        <v>346</v>
      </c>
      <c r="D81" s="9">
        <v>0</v>
      </c>
      <c r="E81" s="9">
        <f t="shared" si="35"/>
        <v>0</v>
      </c>
      <c r="F81" s="9">
        <v>0</v>
      </c>
      <c r="G81" s="9">
        <f t="shared" si="36"/>
        <v>0</v>
      </c>
      <c r="H81" s="9">
        <v>0</v>
      </c>
      <c r="I81" s="9">
        <f t="shared" si="37"/>
        <v>0</v>
      </c>
      <c r="J81" s="9">
        <v>0</v>
      </c>
      <c r="K81" s="9">
        <f t="shared" si="38"/>
        <v>0</v>
      </c>
      <c r="L81" s="9">
        <v>0</v>
      </c>
      <c r="M81" s="9">
        <f t="shared" si="39"/>
        <v>0</v>
      </c>
      <c r="N81" s="10">
        <f t="shared" si="24"/>
        <v>0</v>
      </c>
      <c r="O81" s="63">
        <f t="shared" si="25"/>
        <v>0</v>
      </c>
    </row>
    <row r="82" spans="1:37" s="14" customFormat="1" x14ac:dyDescent="0.2">
      <c r="A82" s="33">
        <v>331001</v>
      </c>
      <c r="B82" s="43" t="s">
        <v>88</v>
      </c>
      <c r="C82" s="8">
        <v>1036</v>
      </c>
      <c r="D82" s="9">
        <v>0</v>
      </c>
      <c r="E82" s="9">
        <f t="shared" si="35"/>
        <v>0</v>
      </c>
      <c r="F82" s="9">
        <v>0</v>
      </c>
      <c r="G82" s="9">
        <f t="shared" si="36"/>
        <v>0</v>
      </c>
      <c r="H82" s="9">
        <v>0</v>
      </c>
      <c r="I82" s="9">
        <f t="shared" si="37"/>
        <v>0</v>
      </c>
      <c r="J82" s="9">
        <v>3065</v>
      </c>
      <c r="K82" s="9">
        <f t="shared" si="38"/>
        <v>2.9584942084942085</v>
      </c>
      <c r="L82" s="9">
        <v>0</v>
      </c>
      <c r="M82" s="9">
        <f t="shared" si="39"/>
        <v>0</v>
      </c>
      <c r="N82" s="10">
        <f t="shared" si="24"/>
        <v>3065</v>
      </c>
      <c r="O82" s="63">
        <f t="shared" si="25"/>
        <v>2.9584942084942085</v>
      </c>
    </row>
    <row r="83" spans="1:37" s="19" customFormat="1" x14ac:dyDescent="0.2">
      <c r="A83" s="34">
        <v>333001</v>
      </c>
      <c r="B83" s="44" t="s">
        <v>89</v>
      </c>
      <c r="C83" s="11">
        <v>746</v>
      </c>
      <c r="D83" s="12">
        <v>0</v>
      </c>
      <c r="E83" s="12">
        <f t="shared" si="35"/>
        <v>0</v>
      </c>
      <c r="F83" s="12">
        <v>0</v>
      </c>
      <c r="G83" s="12">
        <f t="shared" si="36"/>
        <v>0</v>
      </c>
      <c r="H83" s="9">
        <v>3188</v>
      </c>
      <c r="I83" s="12">
        <f t="shared" si="37"/>
        <v>4.2734584450402142</v>
      </c>
      <c r="J83" s="12">
        <v>0</v>
      </c>
      <c r="K83" s="12">
        <f t="shared" si="38"/>
        <v>0</v>
      </c>
      <c r="L83" s="12">
        <v>0</v>
      </c>
      <c r="M83" s="12">
        <f t="shared" si="39"/>
        <v>0</v>
      </c>
      <c r="N83" s="13">
        <f t="shared" si="24"/>
        <v>3188</v>
      </c>
      <c r="O83" s="64">
        <f t="shared" si="25"/>
        <v>4.2734584450402142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s="14" customFormat="1" x14ac:dyDescent="0.2">
      <c r="A84" s="32">
        <v>336001</v>
      </c>
      <c r="B84" s="40" t="s">
        <v>90</v>
      </c>
      <c r="C84" s="5">
        <v>857</v>
      </c>
      <c r="D84" s="6">
        <v>0</v>
      </c>
      <c r="E84" s="6">
        <f t="shared" si="35"/>
        <v>0</v>
      </c>
      <c r="F84" s="6">
        <v>0</v>
      </c>
      <c r="G84" s="6">
        <f t="shared" si="36"/>
        <v>0</v>
      </c>
      <c r="H84" s="9">
        <v>0</v>
      </c>
      <c r="I84" s="6">
        <f t="shared" si="37"/>
        <v>0</v>
      </c>
      <c r="J84" s="6">
        <v>0</v>
      </c>
      <c r="K84" s="6">
        <f t="shared" si="38"/>
        <v>0</v>
      </c>
      <c r="L84" s="6">
        <v>0</v>
      </c>
      <c r="M84" s="6">
        <f t="shared" si="39"/>
        <v>0</v>
      </c>
      <c r="N84" s="7">
        <f t="shared" si="24"/>
        <v>0</v>
      </c>
      <c r="O84" s="62">
        <f t="shared" si="25"/>
        <v>0</v>
      </c>
    </row>
    <row r="85" spans="1:37" s="14" customFormat="1" x14ac:dyDescent="0.2">
      <c r="A85" s="33">
        <v>337001</v>
      </c>
      <c r="B85" s="41" t="s">
        <v>91</v>
      </c>
      <c r="C85" s="8">
        <v>960</v>
      </c>
      <c r="D85" s="9">
        <v>0</v>
      </c>
      <c r="E85" s="9">
        <f t="shared" si="35"/>
        <v>0</v>
      </c>
      <c r="F85" s="9">
        <v>0</v>
      </c>
      <c r="G85" s="9">
        <f t="shared" si="36"/>
        <v>0</v>
      </c>
      <c r="H85" s="9">
        <v>0</v>
      </c>
      <c r="I85" s="9">
        <f t="shared" si="37"/>
        <v>0</v>
      </c>
      <c r="J85" s="9">
        <v>0</v>
      </c>
      <c r="K85" s="9">
        <f t="shared" si="38"/>
        <v>0</v>
      </c>
      <c r="L85" s="9">
        <v>0</v>
      </c>
      <c r="M85" s="9">
        <f t="shared" si="39"/>
        <v>0</v>
      </c>
      <c r="N85" s="10">
        <f t="shared" si="24"/>
        <v>0</v>
      </c>
      <c r="O85" s="63">
        <f t="shared" si="25"/>
        <v>0</v>
      </c>
    </row>
    <row r="86" spans="1:37" s="14" customFormat="1" x14ac:dyDescent="0.2">
      <c r="A86" s="33">
        <v>339001</v>
      </c>
      <c r="B86" s="41" t="s">
        <v>92</v>
      </c>
      <c r="C86" s="8">
        <v>409</v>
      </c>
      <c r="D86" s="9">
        <v>0</v>
      </c>
      <c r="E86" s="9">
        <f t="shared" si="35"/>
        <v>0</v>
      </c>
      <c r="F86" s="9">
        <v>0</v>
      </c>
      <c r="G86" s="9">
        <f t="shared" si="36"/>
        <v>0</v>
      </c>
      <c r="H86" s="9">
        <v>0</v>
      </c>
      <c r="I86" s="9">
        <f t="shared" si="37"/>
        <v>0</v>
      </c>
      <c r="J86" s="9">
        <v>0</v>
      </c>
      <c r="K86" s="9">
        <f t="shared" si="38"/>
        <v>0</v>
      </c>
      <c r="L86" s="9">
        <v>0</v>
      </c>
      <c r="M86" s="9">
        <f t="shared" si="39"/>
        <v>0</v>
      </c>
      <c r="N86" s="10">
        <f t="shared" si="24"/>
        <v>0</v>
      </c>
      <c r="O86" s="63">
        <f t="shared" si="25"/>
        <v>0</v>
      </c>
    </row>
    <row r="87" spans="1:37" s="14" customFormat="1" x14ac:dyDescent="0.2">
      <c r="A87" s="33">
        <v>340001</v>
      </c>
      <c r="B87" s="43" t="s">
        <v>93</v>
      </c>
      <c r="C87" s="8">
        <v>119</v>
      </c>
      <c r="D87" s="9">
        <v>0</v>
      </c>
      <c r="E87" s="9">
        <f t="shared" si="35"/>
        <v>0</v>
      </c>
      <c r="F87" s="9">
        <v>0</v>
      </c>
      <c r="G87" s="9">
        <f t="shared" si="36"/>
        <v>0</v>
      </c>
      <c r="H87" s="9">
        <v>0</v>
      </c>
      <c r="I87" s="9">
        <f t="shared" si="37"/>
        <v>0</v>
      </c>
      <c r="J87" s="9">
        <v>0</v>
      </c>
      <c r="K87" s="9">
        <f t="shared" si="38"/>
        <v>0</v>
      </c>
      <c r="L87" s="9">
        <v>0</v>
      </c>
      <c r="M87" s="9">
        <f t="shared" si="39"/>
        <v>0</v>
      </c>
      <c r="N87" s="10">
        <f t="shared" si="24"/>
        <v>0</v>
      </c>
      <c r="O87" s="63">
        <f t="shared" si="25"/>
        <v>0</v>
      </c>
    </row>
    <row r="88" spans="1:37" s="14" customFormat="1" x14ac:dyDescent="0.2">
      <c r="A88" s="34">
        <v>341001</v>
      </c>
      <c r="B88" s="44" t="s">
        <v>94</v>
      </c>
      <c r="C88" s="11">
        <v>945</v>
      </c>
      <c r="D88" s="12">
        <v>0</v>
      </c>
      <c r="E88" s="12">
        <f t="shared" si="35"/>
        <v>0</v>
      </c>
      <c r="F88" s="12">
        <v>0</v>
      </c>
      <c r="G88" s="12">
        <f t="shared" si="36"/>
        <v>0</v>
      </c>
      <c r="H88" s="9">
        <v>1487684</v>
      </c>
      <c r="I88" s="12">
        <f t="shared" si="37"/>
        <v>1574.268783068783</v>
      </c>
      <c r="J88" s="12">
        <v>0</v>
      </c>
      <c r="K88" s="12">
        <f t="shared" si="38"/>
        <v>0</v>
      </c>
      <c r="L88" s="12">
        <v>0</v>
      </c>
      <c r="M88" s="12">
        <f t="shared" si="39"/>
        <v>0</v>
      </c>
      <c r="N88" s="13">
        <f t="shared" si="24"/>
        <v>1487684</v>
      </c>
      <c r="O88" s="64">
        <f t="shared" si="25"/>
        <v>1574.268783068783</v>
      </c>
    </row>
    <row r="89" spans="1:37" s="14" customFormat="1" x14ac:dyDescent="0.2">
      <c r="A89" s="32">
        <v>343001</v>
      </c>
      <c r="B89" s="40" t="s">
        <v>95</v>
      </c>
      <c r="C89" s="5">
        <v>511</v>
      </c>
      <c r="D89" s="6">
        <v>0</v>
      </c>
      <c r="E89" s="6">
        <f t="shared" si="35"/>
        <v>0</v>
      </c>
      <c r="F89" s="6">
        <v>0</v>
      </c>
      <c r="G89" s="6">
        <f t="shared" si="36"/>
        <v>0</v>
      </c>
      <c r="H89" s="9">
        <v>0</v>
      </c>
      <c r="I89" s="6">
        <f t="shared" si="37"/>
        <v>0</v>
      </c>
      <c r="J89" s="6">
        <v>7273</v>
      </c>
      <c r="K89" s="6">
        <f t="shared" si="38"/>
        <v>14.232876712328768</v>
      </c>
      <c r="L89" s="6">
        <v>0</v>
      </c>
      <c r="M89" s="6">
        <f t="shared" si="39"/>
        <v>0</v>
      </c>
      <c r="N89" s="7">
        <f t="shared" si="24"/>
        <v>7273</v>
      </c>
      <c r="O89" s="62">
        <f t="shared" si="25"/>
        <v>14.232876712328768</v>
      </c>
    </row>
    <row r="90" spans="1:37" s="14" customFormat="1" x14ac:dyDescent="0.2">
      <c r="A90" s="33">
        <v>344001</v>
      </c>
      <c r="B90" s="41" t="s">
        <v>96</v>
      </c>
      <c r="C90" s="8">
        <v>567</v>
      </c>
      <c r="D90" s="9">
        <v>0</v>
      </c>
      <c r="E90" s="9">
        <f t="shared" si="35"/>
        <v>0</v>
      </c>
      <c r="F90" s="9">
        <v>0</v>
      </c>
      <c r="G90" s="9">
        <f t="shared" si="36"/>
        <v>0</v>
      </c>
      <c r="H90" s="9">
        <v>0</v>
      </c>
      <c r="I90" s="9">
        <f t="shared" si="37"/>
        <v>0</v>
      </c>
      <c r="J90" s="9">
        <v>0</v>
      </c>
      <c r="K90" s="9">
        <f t="shared" si="38"/>
        <v>0</v>
      </c>
      <c r="L90" s="9">
        <v>0</v>
      </c>
      <c r="M90" s="9">
        <f t="shared" si="39"/>
        <v>0</v>
      </c>
      <c r="N90" s="10">
        <f t="shared" si="24"/>
        <v>0</v>
      </c>
      <c r="O90" s="63">
        <f t="shared" si="25"/>
        <v>0</v>
      </c>
    </row>
    <row r="91" spans="1:37" s="14" customFormat="1" x14ac:dyDescent="0.2">
      <c r="A91" s="33">
        <v>345001</v>
      </c>
      <c r="B91" s="43" t="s">
        <v>97</v>
      </c>
      <c r="C91" s="8">
        <v>2275</v>
      </c>
      <c r="D91" s="9">
        <v>0</v>
      </c>
      <c r="E91" s="9">
        <f t="shared" si="35"/>
        <v>0</v>
      </c>
      <c r="F91" s="9">
        <v>0</v>
      </c>
      <c r="G91" s="9">
        <f t="shared" si="36"/>
        <v>0</v>
      </c>
      <c r="H91" s="9">
        <v>0</v>
      </c>
      <c r="I91" s="9">
        <f t="shared" si="37"/>
        <v>0</v>
      </c>
      <c r="J91" s="9">
        <v>0</v>
      </c>
      <c r="K91" s="9">
        <f t="shared" si="38"/>
        <v>0</v>
      </c>
      <c r="L91" s="9">
        <v>0</v>
      </c>
      <c r="M91" s="9">
        <f t="shared" si="39"/>
        <v>0</v>
      </c>
      <c r="N91" s="10">
        <f t="shared" si="24"/>
        <v>0</v>
      </c>
      <c r="O91" s="63">
        <f t="shared" si="25"/>
        <v>0</v>
      </c>
    </row>
    <row r="92" spans="1:37" s="14" customFormat="1" x14ac:dyDescent="0.2">
      <c r="A92" s="33">
        <v>346001</v>
      </c>
      <c r="B92" s="41" t="s">
        <v>98</v>
      </c>
      <c r="C92" s="8">
        <v>857</v>
      </c>
      <c r="D92" s="9">
        <v>0</v>
      </c>
      <c r="E92" s="9">
        <f t="shared" si="35"/>
        <v>0</v>
      </c>
      <c r="F92" s="9">
        <v>0</v>
      </c>
      <c r="G92" s="9">
        <f t="shared" si="36"/>
        <v>0</v>
      </c>
      <c r="H92" s="9">
        <v>1370888</v>
      </c>
      <c r="I92" s="9">
        <f t="shared" si="37"/>
        <v>1599.6359393232206</v>
      </c>
      <c r="J92" s="9">
        <v>0</v>
      </c>
      <c r="K92" s="9">
        <f t="shared" si="38"/>
        <v>0</v>
      </c>
      <c r="L92" s="9">
        <v>0</v>
      </c>
      <c r="M92" s="9">
        <f t="shared" si="39"/>
        <v>0</v>
      </c>
      <c r="N92" s="10">
        <f t="shared" si="24"/>
        <v>1370888</v>
      </c>
      <c r="O92" s="63">
        <f t="shared" si="25"/>
        <v>1599.6359393232206</v>
      </c>
    </row>
    <row r="93" spans="1:37" s="14" customFormat="1" x14ac:dyDescent="0.2">
      <c r="A93" s="34">
        <v>347001</v>
      </c>
      <c r="B93" s="44" t="s">
        <v>99</v>
      </c>
      <c r="C93" s="11">
        <v>715</v>
      </c>
      <c r="D93" s="12">
        <v>0</v>
      </c>
      <c r="E93" s="12">
        <f t="shared" si="35"/>
        <v>0</v>
      </c>
      <c r="F93" s="12">
        <v>0</v>
      </c>
      <c r="G93" s="12">
        <f t="shared" si="36"/>
        <v>0</v>
      </c>
      <c r="H93" s="9">
        <v>0</v>
      </c>
      <c r="I93" s="12">
        <f t="shared" si="37"/>
        <v>0</v>
      </c>
      <c r="J93" s="12">
        <v>0</v>
      </c>
      <c r="K93" s="12">
        <f t="shared" si="38"/>
        <v>0</v>
      </c>
      <c r="L93" s="12">
        <v>0</v>
      </c>
      <c r="M93" s="12">
        <f t="shared" si="39"/>
        <v>0</v>
      </c>
      <c r="N93" s="13">
        <f t="shared" si="24"/>
        <v>0</v>
      </c>
      <c r="O93" s="64">
        <f t="shared" si="25"/>
        <v>0</v>
      </c>
    </row>
    <row r="94" spans="1:37" s="14" customFormat="1" x14ac:dyDescent="0.2">
      <c r="A94" s="32">
        <v>348001</v>
      </c>
      <c r="B94" s="40" t="s">
        <v>100</v>
      </c>
      <c r="C94" s="5">
        <v>745</v>
      </c>
      <c r="D94" s="6">
        <v>0</v>
      </c>
      <c r="E94" s="6">
        <f t="shared" si="35"/>
        <v>0</v>
      </c>
      <c r="F94" s="6">
        <v>0</v>
      </c>
      <c r="G94" s="6">
        <f t="shared" si="36"/>
        <v>0</v>
      </c>
      <c r="H94" s="9">
        <v>0</v>
      </c>
      <c r="I94" s="6">
        <f t="shared" si="37"/>
        <v>0</v>
      </c>
      <c r="J94" s="6">
        <v>0</v>
      </c>
      <c r="K94" s="6">
        <f t="shared" si="38"/>
        <v>0</v>
      </c>
      <c r="L94" s="6">
        <v>0</v>
      </c>
      <c r="M94" s="6">
        <f t="shared" si="39"/>
        <v>0</v>
      </c>
      <c r="N94" s="7">
        <f t="shared" si="24"/>
        <v>0</v>
      </c>
      <c r="O94" s="62">
        <f t="shared" si="25"/>
        <v>0</v>
      </c>
    </row>
    <row r="95" spans="1:37" s="14" customFormat="1" x14ac:dyDescent="0.2">
      <c r="A95" s="33" t="s">
        <v>101</v>
      </c>
      <c r="B95" s="43" t="s">
        <v>102</v>
      </c>
      <c r="C95" s="8">
        <v>246</v>
      </c>
      <c r="D95" s="9">
        <v>0</v>
      </c>
      <c r="E95" s="9">
        <f t="shared" si="35"/>
        <v>0</v>
      </c>
      <c r="F95" s="9">
        <v>0</v>
      </c>
      <c r="G95" s="9">
        <f t="shared" si="36"/>
        <v>0</v>
      </c>
      <c r="H95" s="9">
        <v>6711</v>
      </c>
      <c r="I95" s="9">
        <f t="shared" si="37"/>
        <v>27.280487804878049</v>
      </c>
      <c r="J95" s="9">
        <v>5060</v>
      </c>
      <c r="K95" s="9">
        <f t="shared" si="38"/>
        <v>20.569105691056912</v>
      </c>
      <c r="L95" s="9">
        <v>0</v>
      </c>
      <c r="M95" s="9">
        <f t="shared" si="39"/>
        <v>0</v>
      </c>
      <c r="N95" s="10">
        <f t="shared" si="24"/>
        <v>11771</v>
      </c>
      <c r="O95" s="63">
        <f t="shared" si="25"/>
        <v>47.849593495934961</v>
      </c>
    </row>
    <row r="96" spans="1:37" s="14" customFormat="1" x14ac:dyDescent="0.2">
      <c r="A96" s="33" t="s">
        <v>103</v>
      </c>
      <c r="B96" s="41" t="s">
        <v>104</v>
      </c>
      <c r="C96" s="8">
        <v>553</v>
      </c>
      <c r="D96" s="9">
        <v>0</v>
      </c>
      <c r="E96" s="9">
        <f t="shared" si="35"/>
        <v>0</v>
      </c>
      <c r="F96" s="9">
        <v>0</v>
      </c>
      <c r="G96" s="9">
        <f t="shared" si="36"/>
        <v>0</v>
      </c>
      <c r="H96" s="9">
        <v>0</v>
      </c>
      <c r="I96" s="9">
        <f t="shared" si="37"/>
        <v>0</v>
      </c>
      <c r="J96" s="9">
        <v>12120</v>
      </c>
      <c r="K96" s="9">
        <f t="shared" si="38"/>
        <v>21.916817359855333</v>
      </c>
      <c r="L96" s="9">
        <v>0</v>
      </c>
      <c r="M96" s="9">
        <f t="shared" si="39"/>
        <v>0</v>
      </c>
      <c r="N96" s="10">
        <f t="shared" si="24"/>
        <v>12120</v>
      </c>
      <c r="O96" s="63">
        <f t="shared" si="25"/>
        <v>21.916817359855333</v>
      </c>
    </row>
    <row r="97" spans="1:37" s="19" customFormat="1" x14ac:dyDescent="0.2">
      <c r="A97" s="33" t="s">
        <v>105</v>
      </c>
      <c r="B97" s="41" t="s">
        <v>106</v>
      </c>
      <c r="C97" s="8">
        <v>444</v>
      </c>
      <c r="D97" s="9">
        <v>0</v>
      </c>
      <c r="E97" s="9">
        <f t="shared" si="35"/>
        <v>0</v>
      </c>
      <c r="F97" s="9">
        <v>0</v>
      </c>
      <c r="G97" s="9">
        <f t="shared" si="36"/>
        <v>0</v>
      </c>
      <c r="H97" s="9">
        <v>0</v>
      </c>
      <c r="I97" s="9">
        <f t="shared" si="37"/>
        <v>0</v>
      </c>
      <c r="J97" s="9">
        <v>35019</v>
      </c>
      <c r="K97" s="9">
        <f t="shared" si="38"/>
        <v>78.871621621621628</v>
      </c>
      <c r="L97" s="9">
        <v>0</v>
      </c>
      <c r="M97" s="9">
        <f t="shared" si="39"/>
        <v>0</v>
      </c>
      <c r="N97" s="10">
        <f t="shared" si="24"/>
        <v>35019</v>
      </c>
      <c r="O97" s="63">
        <f t="shared" si="25"/>
        <v>78.871621621621628</v>
      </c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7" s="14" customFormat="1" x14ac:dyDescent="0.2">
      <c r="A98" s="34" t="s">
        <v>107</v>
      </c>
      <c r="B98" s="42" t="s">
        <v>108</v>
      </c>
      <c r="C98" s="11">
        <v>475</v>
      </c>
      <c r="D98" s="12">
        <v>0</v>
      </c>
      <c r="E98" s="12">
        <f t="shared" si="35"/>
        <v>0</v>
      </c>
      <c r="F98" s="12">
        <v>0</v>
      </c>
      <c r="G98" s="12">
        <f t="shared" si="36"/>
        <v>0</v>
      </c>
      <c r="H98" s="9">
        <v>0</v>
      </c>
      <c r="I98" s="12">
        <f t="shared" si="37"/>
        <v>0</v>
      </c>
      <c r="J98" s="12">
        <v>11330</v>
      </c>
      <c r="K98" s="12">
        <f t="shared" si="38"/>
        <v>23.852631578947367</v>
      </c>
      <c r="L98" s="12">
        <v>0</v>
      </c>
      <c r="M98" s="12">
        <f t="shared" si="39"/>
        <v>0</v>
      </c>
      <c r="N98" s="13">
        <f t="shared" si="24"/>
        <v>11330</v>
      </c>
      <c r="O98" s="64">
        <f t="shared" si="25"/>
        <v>23.852631578947367</v>
      </c>
    </row>
    <row r="99" spans="1:37" s="14" customFormat="1" x14ac:dyDescent="0.2">
      <c r="A99" s="32" t="s">
        <v>109</v>
      </c>
      <c r="B99" s="40" t="s">
        <v>110</v>
      </c>
      <c r="C99" s="5">
        <v>381</v>
      </c>
      <c r="D99" s="6">
        <v>0</v>
      </c>
      <c r="E99" s="6">
        <f t="shared" si="35"/>
        <v>0</v>
      </c>
      <c r="F99" s="6">
        <v>0</v>
      </c>
      <c r="G99" s="6">
        <f t="shared" si="36"/>
        <v>0</v>
      </c>
      <c r="H99" s="9">
        <v>0</v>
      </c>
      <c r="I99" s="6">
        <f t="shared" si="37"/>
        <v>0</v>
      </c>
      <c r="J99" s="6">
        <v>0</v>
      </c>
      <c r="K99" s="6">
        <f t="shared" si="38"/>
        <v>0</v>
      </c>
      <c r="L99" s="6">
        <v>0</v>
      </c>
      <c r="M99" s="6">
        <f t="shared" si="39"/>
        <v>0</v>
      </c>
      <c r="N99" s="7">
        <f t="shared" si="24"/>
        <v>0</v>
      </c>
      <c r="O99" s="62">
        <f t="shared" si="25"/>
        <v>0</v>
      </c>
    </row>
    <row r="100" spans="1:37" s="14" customFormat="1" x14ac:dyDescent="0.2">
      <c r="A100" s="33" t="s">
        <v>111</v>
      </c>
      <c r="B100" s="41" t="s">
        <v>112</v>
      </c>
      <c r="C100" s="8">
        <v>43</v>
      </c>
      <c r="D100" s="9">
        <v>0</v>
      </c>
      <c r="E100" s="9">
        <f t="shared" si="35"/>
        <v>0</v>
      </c>
      <c r="F100" s="9">
        <v>0</v>
      </c>
      <c r="G100" s="9">
        <f t="shared" si="36"/>
        <v>0</v>
      </c>
      <c r="H100" s="9">
        <v>0</v>
      </c>
      <c r="I100" s="9">
        <f t="shared" si="37"/>
        <v>0</v>
      </c>
      <c r="J100" s="9">
        <v>0</v>
      </c>
      <c r="K100" s="9">
        <f t="shared" si="38"/>
        <v>0</v>
      </c>
      <c r="L100" s="9">
        <v>0</v>
      </c>
      <c r="M100" s="9">
        <f t="shared" si="39"/>
        <v>0</v>
      </c>
      <c r="N100" s="10">
        <f t="shared" si="24"/>
        <v>0</v>
      </c>
      <c r="O100" s="63">
        <f t="shared" si="25"/>
        <v>0</v>
      </c>
    </row>
    <row r="101" spans="1:37" s="14" customFormat="1" x14ac:dyDescent="0.2">
      <c r="A101" s="33" t="s">
        <v>113</v>
      </c>
      <c r="B101" s="41" t="s">
        <v>114</v>
      </c>
      <c r="C101" s="8">
        <v>110</v>
      </c>
      <c r="D101" s="9">
        <v>0</v>
      </c>
      <c r="E101" s="9">
        <f t="shared" si="35"/>
        <v>0</v>
      </c>
      <c r="F101" s="9">
        <v>0</v>
      </c>
      <c r="G101" s="9">
        <f t="shared" si="36"/>
        <v>0</v>
      </c>
      <c r="H101" s="9">
        <v>0</v>
      </c>
      <c r="I101" s="9">
        <f t="shared" si="37"/>
        <v>0</v>
      </c>
      <c r="J101" s="9">
        <v>0</v>
      </c>
      <c r="K101" s="9">
        <f t="shared" si="38"/>
        <v>0</v>
      </c>
      <c r="L101" s="9">
        <v>0</v>
      </c>
      <c r="M101" s="9">
        <f t="shared" si="39"/>
        <v>0</v>
      </c>
      <c r="N101" s="10">
        <f t="shared" si="24"/>
        <v>0</v>
      </c>
      <c r="O101" s="63">
        <f t="shared" si="25"/>
        <v>0</v>
      </c>
    </row>
    <row r="102" spans="1:37" s="19" customFormat="1" x14ac:dyDescent="0.2">
      <c r="A102" s="33" t="s">
        <v>115</v>
      </c>
      <c r="B102" s="41" t="s">
        <v>116</v>
      </c>
      <c r="C102" s="8">
        <v>324</v>
      </c>
      <c r="D102" s="9">
        <v>0</v>
      </c>
      <c r="E102" s="9">
        <f t="shared" si="35"/>
        <v>0</v>
      </c>
      <c r="F102" s="9">
        <v>0</v>
      </c>
      <c r="G102" s="9">
        <f t="shared" si="36"/>
        <v>0</v>
      </c>
      <c r="H102" s="9">
        <v>0</v>
      </c>
      <c r="I102" s="9">
        <f t="shared" si="37"/>
        <v>0</v>
      </c>
      <c r="J102" s="9">
        <v>0</v>
      </c>
      <c r="K102" s="9">
        <f t="shared" si="38"/>
        <v>0</v>
      </c>
      <c r="L102" s="9">
        <v>0</v>
      </c>
      <c r="M102" s="9">
        <f t="shared" si="39"/>
        <v>0</v>
      </c>
      <c r="N102" s="10">
        <f t="shared" si="24"/>
        <v>0</v>
      </c>
      <c r="O102" s="63">
        <f t="shared" si="25"/>
        <v>0</v>
      </c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1:37" s="14" customFormat="1" x14ac:dyDescent="0.2">
      <c r="A103" s="34" t="s">
        <v>117</v>
      </c>
      <c r="B103" s="44" t="s">
        <v>118</v>
      </c>
      <c r="C103" s="11">
        <v>81</v>
      </c>
      <c r="D103" s="12">
        <v>0</v>
      </c>
      <c r="E103" s="12">
        <f t="shared" si="35"/>
        <v>0</v>
      </c>
      <c r="F103" s="12">
        <v>0</v>
      </c>
      <c r="G103" s="12">
        <f t="shared" si="36"/>
        <v>0</v>
      </c>
      <c r="H103" s="9">
        <v>0</v>
      </c>
      <c r="I103" s="12">
        <f t="shared" si="37"/>
        <v>0</v>
      </c>
      <c r="J103" s="12">
        <v>0</v>
      </c>
      <c r="K103" s="12">
        <f t="shared" si="38"/>
        <v>0</v>
      </c>
      <c r="L103" s="12">
        <v>0</v>
      </c>
      <c r="M103" s="12">
        <f t="shared" si="39"/>
        <v>0</v>
      </c>
      <c r="N103" s="13">
        <f t="shared" si="24"/>
        <v>0</v>
      </c>
      <c r="O103" s="64">
        <f t="shared" si="25"/>
        <v>0</v>
      </c>
    </row>
    <row r="104" spans="1:37" s="14" customFormat="1" x14ac:dyDescent="0.2">
      <c r="A104" s="32" t="s">
        <v>119</v>
      </c>
      <c r="B104" s="45" t="s">
        <v>120</v>
      </c>
      <c r="C104" s="5">
        <v>676</v>
      </c>
      <c r="D104" s="6">
        <v>0</v>
      </c>
      <c r="E104" s="6">
        <f t="shared" si="35"/>
        <v>0</v>
      </c>
      <c r="F104" s="6">
        <v>0</v>
      </c>
      <c r="G104" s="6">
        <f t="shared" si="36"/>
        <v>0</v>
      </c>
      <c r="H104" s="9">
        <v>1248570</v>
      </c>
      <c r="I104" s="6">
        <f t="shared" si="37"/>
        <v>1846.9970414201184</v>
      </c>
      <c r="J104" s="6">
        <v>0</v>
      </c>
      <c r="K104" s="6">
        <f t="shared" si="38"/>
        <v>0</v>
      </c>
      <c r="L104" s="6">
        <v>0</v>
      </c>
      <c r="M104" s="6">
        <f t="shared" si="39"/>
        <v>0</v>
      </c>
      <c r="N104" s="7">
        <f t="shared" si="24"/>
        <v>1248570</v>
      </c>
      <c r="O104" s="62">
        <f t="shared" si="25"/>
        <v>1846.9970414201184</v>
      </c>
    </row>
    <row r="105" spans="1:37" s="14" customFormat="1" x14ac:dyDescent="0.2">
      <c r="A105" s="33" t="s">
        <v>121</v>
      </c>
      <c r="B105" s="41" t="s">
        <v>122</v>
      </c>
      <c r="C105" s="8">
        <v>279</v>
      </c>
      <c r="D105" s="9">
        <v>0</v>
      </c>
      <c r="E105" s="9">
        <f t="shared" si="35"/>
        <v>0</v>
      </c>
      <c r="F105" s="9">
        <v>0</v>
      </c>
      <c r="G105" s="9">
        <f t="shared" si="36"/>
        <v>0</v>
      </c>
      <c r="H105" s="9">
        <v>1305139</v>
      </c>
      <c r="I105" s="9">
        <f t="shared" si="37"/>
        <v>4677.9175627240147</v>
      </c>
      <c r="J105" s="9">
        <v>0</v>
      </c>
      <c r="K105" s="9">
        <f t="shared" si="38"/>
        <v>0</v>
      </c>
      <c r="L105" s="9">
        <v>0</v>
      </c>
      <c r="M105" s="9">
        <f t="shared" si="39"/>
        <v>0</v>
      </c>
      <c r="N105" s="10">
        <f t="shared" si="24"/>
        <v>1305139</v>
      </c>
      <c r="O105" s="63">
        <f t="shared" si="25"/>
        <v>4677.9175627240147</v>
      </c>
    </row>
    <row r="106" spans="1:37" s="14" customFormat="1" x14ac:dyDescent="0.2">
      <c r="A106" s="33" t="s">
        <v>123</v>
      </c>
      <c r="B106" s="41" t="s">
        <v>124</v>
      </c>
      <c r="C106" s="8">
        <v>500</v>
      </c>
      <c r="D106" s="9">
        <v>0</v>
      </c>
      <c r="E106" s="9">
        <f t="shared" si="35"/>
        <v>0</v>
      </c>
      <c r="F106" s="9">
        <v>0</v>
      </c>
      <c r="G106" s="9">
        <f t="shared" si="36"/>
        <v>0</v>
      </c>
      <c r="H106" s="9">
        <v>0</v>
      </c>
      <c r="I106" s="9">
        <f t="shared" si="37"/>
        <v>0</v>
      </c>
      <c r="J106" s="9">
        <v>12828</v>
      </c>
      <c r="K106" s="9">
        <f t="shared" si="38"/>
        <v>25.655999999999999</v>
      </c>
      <c r="L106" s="9">
        <v>0</v>
      </c>
      <c r="M106" s="9">
        <f t="shared" si="39"/>
        <v>0</v>
      </c>
      <c r="N106" s="10">
        <f t="shared" si="24"/>
        <v>12828</v>
      </c>
      <c r="O106" s="63">
        <f t="shared" si="25"/>
        <v>25.655999999999999</v>
      </c>
    </row>
    <row r="107" spans="1:37" s="19" customFormat="1" x14ac:dyDescent="0.2">
      <c r="A107" s="33" t="s">
        <v>125</v>
      </c>
      <c r="B107" s="43" t="s">
        <v>126</v>
      </c>
      <c r="C107" s="8">
        <v>399</v>
      </c>
      <c r="D107" s="9">
        <v>0</v>
      </c>
      <c r="E107" s="9">
        <f t="shared" si="35"/>
        <v>0</v>
      </c>
      <c r="F107" s="9">
        <v>0</v>
      </c>
      <c r="G107" s="9">
        <f t="shared" si="36"/>
        <v>0</v>
      </c>
      <c r="H107" s="9">
        <v>265312</v>
      </c>
      <c r="I107" s="9">
        <f t="shared" si="37"/>
        <v>664.94235588972435</v>
      </c>
      <c r="J107" s="9">
        <v>0</v>
      </c>
      <c r="K107" s="9">
        <f t="shared" si="38"/>
        <v>0</v>
      </c>
      <c r="L107" s="9">
        <v>0</v>
      </c>
      <c r="M107" s="9">
        <f t="shared" si="39"/>
        <v>0</v>
      </c>
      <c r="N107" s="10">
        <f t="shared" si="24"/>
        <v>265312</v>
      </c>
      <c r="O107" s="63">
        <f t="shared" si="25"/>
        <v>664.94235588972435</v>
      </c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1:37" s="14" customFormat="1" x14ac:dyDescent="0.2">
      <c r="A108" s="34" t="s">
        <v>127</v>
      </c>
      <c r="B108" s="44" t="s">
        <v>128</v>
      </c>
      <c r="C108" s="11">
        <v>169</v>
      </c>
      <c r="D108" s="12">
        <v>0</v>
      </c>
      <c r="E108" s="12">
        <f t="shared" si="35"/>
        <v>0</v>
      </c>
      <c r="F108" s="12">
        <v>0</v>
      </c>
      <c r="G108" s="12">
        <f t="shared" si="36"/>
        <v>0</v>
      </c>
      <c r="H108" s="9">
        <v>0</v>
      </c>
      <c r="I108" s="12">
        <f t="shared" si="37"/>
        <v>0</v>
      </c>
      <c r="J108" s="12">
        <v>0</v>
      </c>
      <c r="K108" s="12">
        <f t="shared" si="38"/>
        <v>0</v>
      </c>
      <c r="L108" s="12">
        <v>0</v>
      </c>
      <c r="M108" s="12">
        <f t="shared" si="39"/>
        <v>0</v>
      </c>
      <c r="N108" s="13">
        <f t="shared" si="24"/>
        <v>0</v>
      </c>
      <c r="O108" s="64">
        <f t="shared" si="25"/>
        <v>0</v>
      </c>
    </row>
    <row r="109" spans="1:37" s="14" customFormat="1" x14ac:dyDescent="0.2">
      <c r="A109" s="35" t="s">
        <v>129</v>
      </c>
      <c r="B109" s="46" t="s">
        <v>130</v>
      </c>
      <c r="C109" s="20">
        <v>649</v>
      </c>
      <c r="D109" s="21">
        <v>0</v>
      </c>
      <c r="E109" s="21">
        <f t="shared" si="35"/>
        <v>0</v>
      </c>
      <c r="F109" s="21">
        <v>0</v>
      </c>
      <c r="G109" s="21">
        <f t="shared" si="36"/>
        <v>0</v>
      </c>
      <c r="H109" s="9">
        <v>0</v>
      </c>
      <c r="I109" s="21">
        <f t="shared" si="37"/>
        <v>0</v>
      </c>
      <c r="J109" s="21">
        <v>0</v>
      </c>
      <c r="K109" s="21">
        <f t="shared" si="38"/>
        <v>0</v>
      </c>
      <c r="L109" s="21">
        <v>0</v>
      </c>
      <c r="M109" s="21">
        <f t="shared" si="39"/>
        <v>0</v>
      </c>
      <c r="N109" s="22">
        <f t="shared" si="24"/>
        <v>0</v>
      </c>
      <c r="O109" s="66">
        <f t="shared" si="25"/>
        <v>0</v>
      </c>
    </row>
    <row r="110" spans="1:37" s="14" customFormat="1" x14ac:dyDescent="0.2">
      <c r="A110" s="35" t="s">
        <v>131</v>
      </c>
      <c r="B110" s="46" t="s">
        <v>132</v>
      </c>
      <c r="C110" s="20">
        <v>887</v>
      </c>
      <c r="D110" s="21">
        <v>0</v>
      </c>
      <c r="E110" s="21">
        <f t="shared" si="35"/>
        <v>0</v>
      </c>
      <c r="F110" s="21">
        <v>0</v>
      </c>
      <c r="G110" s="21">
        <f t="shared" si="36"/>
        <v>0</v>
      </c>
      <c r="H110" s="9">
        <v>1723117</v>
      </c>
      <c r="I110" s="21">
        <f t="shared" si="37"/>
        <v>1942.6347237880495</v>
      </c>
      <c r="J110" s="21">
        <v>0</v>
      </c>
      <c r="K110" s="21">
        <f t="shared" si="38"/>
        <v>0</v>
      </c>
      <c r="L110" s="21">
        <v>0</v>
      </c>
      <c r="M110" s="21">
        <f t="shared" si="39"/>
        <v>0</v>
      </c>
      <c r="N110" s="22">
        <f t="shared" si="24"/>
        <v>1723117</v>
      </c>
      <c r="O110" s="66">
        <f t="shared" si="25"/>
        <v>1942.6347237880495</v>
      </c>
    </row>
    <row r="111" spans="1:37" s="19" customFormat="1" x14ac:dyDescent="0.2">
      <c r="A111" s="33" t="s">
        <v>133</v>
      </c>
      <c r="B111" s="41" t="s">
        <v>134</v>
      </c>
      <c r="C111" s="8">
        <v>295</v>
      </c>
      <c r="D111" s="9">
        <v>0</v>
      </c>
      <c r="E111" s="9">
        <f t="shared" si="35"/>
        <v>0</v>
      </c>
      <c r="F111" s="9">
        <v>0</v>
      </c>
      <c r="G111" s="9">
        <f t="shared" si="36"/>
        <v>0</v>
      </c>
      <c r="H111" s="9">
        <v>0</v>
      </c>
      <c r="I111" s="9">
        <f t="shared" si="37"/>
        <v>0</v>
      </c>
      <c r="J111" s="9">
        <v>0</v>
      </c>
      <c r="K111" s="9">
        <f t="shared" si="38"/>
        <v>0</v>
      </c>
      <c r="L111" s="9">
        <v>0</v>
      </c>
      <c r="M111" s="9">
        <f t="shared" si="39"/>
        <v>0</v>
      </c>
      <c r="N111" s="10">
        <f t="shared" si="24"/>
        <v>0</v>
      </c>
      <c r="O111" s="63">
        <f t="shared" si="25"/>
        <v>0</v>
      </c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1:37" x14ac:dyDescent="0.2">
      <c r="A112" s="33" t="s">
        <v>135</v>
      </c>
      <c r="B112" s="41" t="s">
        <v>136</v>
      </c>
      <c r="C112" s="8">
        <v>777</v>
      </c>
      <c r="D112" s="9">
        <v>0</v>
      </c>
      <c r="E112" s="9">
        <f t="shared" si="35"/>
        <v>0</v>
      </c>
      <c r="F112" s="9">
        <v>0</v>
      </c>
      <c r="G112" s="9">
        <f t="shared" si="36"/>
        <v>0</v>
      </c>
      <c r="H112" s="9">
        <v>1675832</v>
      </c>
      <c r="I112" s="9">
        <f t="shared" si="37"/>
        <v>2156.797940797941</v>
      </c>
      <c r="J112" s="9">
        <v>0</v>
      </c>
      <c r="K112" s="9">
        <f t="shared" si="38"/>
        <v>0</v>
      </c>
      <c r="L112" s="9">
        <v>0</v>
      </c>
      <c r="M112" s="9">
        <f t="shared" si="39"/>
        <v>0</v>
      </c>
      <c r="N112" s="10">
        <f t="shared" si="24"/>
        <v>1675832</v>
      </c>
      <c r="O112" s="63">
        <f t="shared" si="25"/>
        <v>2156.797940797941</v>
      </c>
    </row>
    <row r="113" spans="1:37" x14ac:dyDescent="0.2">
      <c r="A113" s="34" t="s">
        <v>137</v>
      </c>
      <c r="B113" s="42" t="s">
        <v>138</v>
      </c>
      <c r="C113" s="11">
        <v>349</v>
      </c>
      <c r="D113" s="12">
        <v>0</v>
      </c>
      <c r="E113" s="12">
        <f t="shared" si="35"/>
        <v>0</v>
      </c>
      <c r="F113" s="12">
        <v>0</v>
      </c>
      <c r="G113" s="12">
        <f t="shared" si="36"/>
        <v>0</v>
      </c>
      <c r="H113" s="9">
        <v>0</v>
      </c>
      <c r="I113" s="12">
        <f t="shared" si="37"/>
        <v>0</v>
      </c>
      <c r="J113" s="12">
        <v>17826</v>
      </c>
      <c r="K113" s="12">
        <f t="shared" si="38"/>
        <v>51.077363896848141</v>
      </c>
      <c r="L113" s="12">
        <v>0</v>
      </c>
      <c r="M113" s="12">
        <f t="shared" si="39"/>
        <v>0</v>
      </c>
      <c r="N113" s="13">
        <f t="shared" si="24"/>
        <v>17826</v>
      </c>
      <c r="O113" s="64">
        <f t="shared" si="25"/>
        <v>51.077363896848141</v>
      </c>
    </row>
    <row r="114" spans="1:37" s="14" customFormat="1" x14ac:dyDescent="0.2">
      <c r="A114" s="32" t="s">
        <v>139</v>
      </c>
      <c r="B114" s="45" t="s">
        <v>140</v>
      </c>
      <c r="C114" s="5">
        <v>180</v>
      </c>
      <c r="D114" s="6">
        <v>0</v>
      </c>
      <c r="E114" s="6">
        <f t="shared" si="35"/>
        <v>0</v>
      </c>
      <c r="F114" s="6">
        <v>0</v>
      </c>
      <c r="G114" s="6">
        <f t="shared" si="36"/>
        <v>0</v>
      </c>
      <c r="H114" s="9">
        <v>347848</v>
      </c>
      <c r="I114" s="6">
        <f t="shared" si="37"/>
        <v>1932.4888888888888</v>
      </c>
      <c r="J114" s="6">
        <v>5384</v>
      </c>
      <c r="K114" s="6">
        <f t="shared" si="38"/>
        <v>29.911111111111111</v>
      </c>
      <c r="L114" s="6">
        <v>0</v>
      </c>
      <c r="M114" s="6">
        <f t="shared" si="39"/>
        <v>0</v>
      </c>
      <c r="N114" s="7">
        <f t="shared" si="24"/>
        <v>353232</v>
      </c>
      <c r="O114" s="62">
        <f t="shared" si="25"/>
        <v>1962.4</v>
      </c>
    </row>
    <row r="115" spans="1:37" s="14" customFormat="1" x14ac:dyDescent="0.2">
      <c r="A115" s="33" t="s">
        <v>141</v>
      </c>
      <c r="B115" s="41" t="s">
        <v>142</v>
      </c>
      <c r="C115" s="8">
        <v>1913</v>
      </c>
      <c r="D115" s="9">
        <v>0</v>
      </c>
      <c r="E115" s="9">
        <f t="shared" si="35"/>
        <v>0</v>
      </c>
      <c r="F115" s="9">
        <v>0</v>
      </c>
      <c r="G115" s="9">
        <f t="shared" si="36"/>
        <v>0</v>
      </c>
      <c r="H115" s="9">
        <v>0</v>
      </c>
      <c r="I115" s="9">
        <f t="shared" si="37"/>
        <v>0</v>
      </c>
      <c r="J115" s="9">
        <v>7385</v>
      </c>
      <c r="K115" s="9">
        <f t="shared" si="38"/>
        <v>3.8604286461055932</v>
      </c>
      <c r="L115" s="9">
        <v>0</v>
      </c>
      <c r="M115" s="9">
        <f t="shared" si="39"/>
        <v>0</v>
      </c>
      <c r="N115" s="10">
        <f t="shared" si="24"/>
        <v>7385</v>
      </c>
      <c r="O115" s="63">
        <f t="shared" si="25"/>
        <v>3.8604286461055932</v>
      </c>
    </row>
    <row r="116" spans="1:37" s="19" customFormat="1" x14ac:dyDescent="0.2">
      <c r="A116" s="33" t="s">
        <v>143</v>
      </c>
      <c r="B116" s="41" t="s">
        <v>144</v>
      </c>
      <c r="C116" s="8">
        <v>633</v>
      </c>
      <c r="D116" s="9">
        <v>0</v>
      </c>
      <c r="E116" s="9">
        <f t="shared" si="35"/>
        <v>0</v>
      </c>
      <c r="F116" s="9">
        <v>0</v>
      </c>
      <c r="G116" s="9">
        <f t="shared" si="36"/>
        <v>0</v>
      </c>
      <c r="H116" s="9">
        <v>1590806</v>
      </c>
      <c r="I116" s="9">
        <f t="shared" si="37"/>
        <v>2513.1216429699844</v>
      </c>
      <c r="J116" s="9">
        <v>0</v>
      </c>
      <c r="K116" s="9">
        <f t="shared" si="38"/>
        <v>0</v>
      </c>
      <c r="L116" s="9">
        <v>0</v>
      </c>
      <c r="M116" s="9">
        <f t="shared" si="39"/>
        <v>0</v>
      </c>
      <c r="N116" s="10">
        <f t="shared" si="24"/>
        <v>1590806</v>
      </c>
      <c r="O116" s="63">
        <f t="shared" si="25"/>
        <v>2513.1216429699844</v>
      </c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1:37" s="14" customFormat="1" x14ac:dyDescent="0.2">
      <c r="A117" s="33" t="s">
        <v>145</v>
      </c>
      <c r="B117" s="41" t="s">
        <v>146</v>
      </c>
      <c r="C117" s="8">
        <v>311</v>
      </c>
      <c r="D117" s="9">
        <v>0</v>
      </c>
      <c r="E117" s="9">
        <f t="shared" si="35"/>
        <v>0</v>
      </c>
      <c r="F117" s="9">
        <v>0</v>
      </c>
      <c r="G117" s="9">
        <f t="shared" si="36"/>
        <v>0</v>
      </c>
      <c r="H117" s="9">
        <v>0</v>
      </c>
      <c r="I117" s="9">
        <f t="shared" si="37"/>
        <v>0</v>
      </c>
      <c r="J117" s="9">
        <v>0</v>
      </c>
      <c r="K117" s="9">
        <f t="shared" si="38"/>
        <v>0</v>
      </c>
      <c r="L117" s="9">
        <v>0</v>
      </c>
      <c r="M117" s="9">
        <f t="shared" si="39"/>
        <v>0</v>
      </c>
      <c r="N117" s="10">
        <f t="shared" si="24"/>
        <v>0</v>
      </c>
      <c r="O117" s="63">
        <f t="shared" si="25"/>
        <v>0</v>
      </c>
    </row>
    <row r="118" spans="1:37" s="14" customFormat="1" x14ac:dyDescent="0.2">
      <c r="A118" s="34" t="s">
        <v>147</v>
      </c>
      <c r="B118" s="44" t="s">
        <v>148</v>
      </c>
      <c r="C118" s="11">
        <v>250</v>
      </c>
      <c r="D118" s="12">
        <v>0</v>
      </c>
      <c r="E118" s="12">
        <f t="shared" si="35"/>
        <v>0</v>
      </c>
      <c r="F118" s="12">
        <v>0</v>
      </c>
      <c r="G118" s="12">
        <f t="shared" si="36"/>
        <v>0</v>
      </c>
      <c r="H118" s="9">
        <v>0</v>
      </c>
      <c r="I118" s="12">
        <f t="shared" si="37"/>
        <v>0</v>
      </c>
      <c r="J118" s="12">
        <v>11983</v>
      </c>
      <c r="K118" s="12">
        <f t="shared" si="38"/>
        <v>47.932000000000002</v>
      </c>
      <c r="L118" s="12">
        <v>0</v>
      </c>
      <c r="M118" s="12">
        <f t="shared" si="39"/>
        <v>0</v>
      </c>
      <c r="N118" s="13">
        <f t="shared" si="24"/>
        <v>11983</v>
      </c>
      <c r="O118" s="64">
        <f t="shared" si="25"/>
        <v>47.932000000000002</v>
      </c>
    </row>
    <row r="119" spans="1:37" x14ac:dyDescent="0.2">
      <c r="A119" s="34" t="s">
        <v>149</v>
      </c>
      <c r="B119" s="42" t="s">
        <v>150</v>
      </c>
      <c r="C119" s="11">
        <v>255</v>
      </c>
      <c r="D119" s="12">
        <v>0</v>
      </c>
      <c r="E119" s="12">
        <f t="shared" si="35"/>
        <v>0</v>
      </c>
      <c r="F119" s="12">
        <v>0</v>
      </c>
      <c r="G119" s="12">
        <f t="shared" si="36"/>
        <v>0</v>
      </c>
      <c r="H119" s="12">
        <v>0</v>
      </c>
      <c r="I119" s="12">
        <f t="shared" si="37"/>
        <v>0</v>
      </c>
      <c r="J119" s="12">
        <v>0</v>
      </c>
      <c r="K119" s="12">
        <f t="shared" si="38"/>
        <v>0</v>
      </c>
      <c r="L119" s="12">
        <v>0</v>
      </c>
      <c r="M119" s="12">
        <f t="shared" si="39"/>
        <v>0</v>
      </c>
      <c r="N119" s="13">
        <f t="shared" si="24"/>
        <v>0</v>
      </c>
      <c r="O119" s="64">
        <f t="shared" si="25"/>
        <v>0</v>
      </c>
    </row>
    <row r="120" spans="1:37" x14ac:dyDescent="0.2">
      <c r="A120" s="48"/>
      <c r="B120" s="25" t="s">
        <v>168</v>
      </c>
      <c r="C120" s="15">
        <f>SUM(C80:C119)</f>
        <v>22617</v>
      </c>
      <c r="D120" s="16">
        <f>SUM(D80:D119)</f>
        <v>0</v>
      </c>
      <c r="E120" s="16">
        <f t="shared" si="35"/>
        <v>0</v>
      </c>
      <c r="F120" s="16">
        <f t="shared" ref="F120" si="40">SUM(F80:F119)</f>
        <v>0</v>
      </c>
      <c r="G120" s="16">
        <f t="shared" ref="G120" si="41">F120/$C120</f>
        <v>0</v>
      </c>
      <c r="H120" s="16">
        <f t="shared" ref="H120" si="42">SUM(H80:H119)</f>
        <v>11025095</v>
      </c>
      <c r="I120" s="16">
        <f t="shared" ref="I120" si="43">H120/$C120</f>
        <v>487.46938143874075</v>
      </c>
      <c r="J120" s="16">
        <f t="shared" ref="J120" si="44">SUM(J80:J119)</f>
        <v>129273</v>
      </c>
      <c r="K120" s="16">
        <f t="shared" ref="K120" si="45">J120/$C120</f>
        <v>5.7157447937392227</v>
      </c>
      <c r="L120" s="16">
        <f t="shared" ref="L120" si="46">SUM(L80:L119)</f>
        <v>0</v>
      </c>
      <c r="M120" s="16">
        <f t="shared" ref="M120" si="47">L120/$C120</f>
        <v>0</v>
      </c>
      <c r="N120" s="17">
        <f t="shared" ref="N120" si="48">SUM(N80:N119)</f>
        <v>11154368</v>
      </c>
      <c r="O120" s="65">
        <f t="shared" si="25"/>
        <v>493.18512623248</v>
      </c>
    </row>
    <row r="121" spans="1:37" x14ac:dyDescent="0.2">
      <c r="A121" s="49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37" s="14" customFormat="1" x14ac:dyDescent="0.2">
      <c r="A122" s="33" t="s">
        <v>151</v>
      </c>
      <c r="B122" s="43" t="s">
        <v>152</v>
      </c>
      <c r="C122" s="8">
        <v>372</v>
      </c>
      <c r="D122" s="9">
        <v>0</v>
      </c>
      <c r="E122" s="9">
        <f t="shared" ref="E122:E127" si="49">D122/$C122</f>
        <v>0</v>
      </c>
      <c r="F122" s="9">
        <v>0</v>
      </c>
      <c r="G122" s="9">
        <f>F122/$C122</f>
        <v>0</v>
      </c>
      <c r="H122" s="9">
        <v>472608</v>
      </c>
      <c r="I122" s="9">
        <f>H122/$C122</f>
        <v>1270.4516129032259</v>
      </c>
      <c r="J122" s="9">
        <v>15099</v>
      </c>
      <c r="K122" s="9">
        <f>J122/$C122</f>
        <v>40.588709677419352</v>
      </c>
      <c r="L122" s="9">
        <v>0</v>
      </c>
      <c r="M122" s="9">
        <f>L122/$C122</f>
        <v>0</v>
      </c>
      <c r="N122" s="10">
        <f t="shared" si="24"/>
        <v>487707</v>
      </c>
      <c r="O122" s="63">
        <f t="shared" si="25"/>
        <v>1311.0403225806451</v>
      </c>
    </row>
    <row r="123" spans="1:37" s="19" customFormat="1" x14ac:dyDescent="0.2">
      <c r="A123" s="33" t="s">
        <v>153</v>
      </c>
      <c r="B123" s="41" t="s">
        <v>154</v>
      </c>
      <c r="C123" s="8">
        <v>783</v>
      </c>
      <c r="D123" s="9">
        <v>0</v>
      </c>
      <c r="E123" s="9">
        <f t="shared" si="49"/>
        <v>0</v>
      </c>
      <c r="F123" s="9">
        <v>0</v>
      </c>
      <c r="G123" s="9">
        <f>F123/$C123</f>
        <v>0</v>
      </c>
      <c r="H123" s="9">
        <v>1110390</v>
      </c>
      <c r="I123" s="9">
        <f>H123/$C123</f>
        <v>1418.1226053639846</v>
      </c>
      <c r="J123" s="9">
        <v>23533</v>
      </c>
      <c r="K123" s="9">
        <f>J123/$C123</f>
        <v>30.054916985951468</v>
      </c>
      <c r="L123" s="9">
        <v>0</v>
      </c>
      <c r="M123" s="9">
        <f>L123/$C123</f>
        <v>0</v>
      </c>
      <c r="N123" s="10">
        <f t="shared" si="24"/>
        <v>1133923</v>
      </c>
      <c r="O123" s="63">
        <f t="shared" si="25"/>
        <v>1448.1775223499362</v>
      </c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1:37" s="14" customFormat="1" x14ac:dyDescent="0.2">
      <c r="A124" s="33" t="s">
        <v>159</v>
      </c>
      <c r="B124" s="41" t="s">
        <v>160</v>
      </c>
      <c r="C124" s="8">
        <v>1062</v>
      </c>
      <c r="D124" s="9">
        <v>0</v>
      </c>
      <c r="E124" s="9">
        <f t="shared" si="49"/>
        <v>0</v>
      </c>
      <c r="F124" s="9">
        <v>0</v>
      </c>
      <c r="G124" s="9">
        <f>F124/$C124</f>
        <v>0</v>
      </c>
      <c r="H124" s="9">
        <v>0</v>
      </c>
      <c r="I124" s="9">
        <f>H124/$C124</f>
        <v>0</v>
      </c>
      <c r="J124" s="9">
        <v>0</v>
      </c>
      <c r="K124" s="9">
        <f>J124/$C124</f>
        <v>0</v>
      </c>
      <c r="L124" s="9">
        <v>0</v>
      </c>
      <c r="M124" s="9">
        <f>L124/$C124</f>
        <v>0</v>
      </c>
      <c r="N124" s="10">
        <f t="shared" si="24"/>
        <v>0</v>
      </c>
      <c r="O124" s="63">
        <f t="shared" si="25"/>
        <v>0</v>
      </c>
    </row>
    <row r="125" spans="1:37" s="14" customFormat="1" x14ac:dyDescent="0.2">
      <c r="A125" s="34" t="s">
        <v>155</v>
      </c>
      <c r="B125" s="44" t="s">
        <v>156</v>
      </c>
      <c r="C125" s="11">
        <v>619</v>
      </c>
      <c r="D125" s="12">
        <v>0</v>
      </c>
      <c r="E125" s="12">
        <f t="shared" si="49"/>
        <v>0</v>
      </c>
      <c r="F125" s="12">
        <v>0</v>
      </c>
      <c r="G125" s="12">
        <f>F125/$C125</f>
        <v>0</v>
      </c>
      <c r="H125" s="9">
        <v>0</v>
      </c>
      <c r="I125" s="12">
        <f>H125/$C125</f>
        <v>0</v>
      </c>
      <c r="J125" s="12">
        <v>39903</v>
      </c>
      <c r="K125" s="12">
        <f>J125/$C125</f>
        <v>64.46365105008077</v>
      </c>
      <c r="L125" s="12">
        <v>0</v>
      </c>
      <c r="M125" s="12">
        <f>L125/$C125</f>
        <v>0</v>
      </c>
      <c r="N125" s="13">
        <f t="shared" si="24"/>
        <v>39903</v>
      </c>
      <c r="O125" s="64">
        <f t="shared" si="25"/>
        <v>64.46365105008077</v>
      </c>
    </row>
    <row r="126" spans="1:37" x14ac:dyDescent="0.2">
      <c r="A126" s="34" t="s">
        <v>157</v>
      </c>
      <c r="B126" s="42" t="s">
        <v>158</v>
      </c>
      <c r="C126" s="11">
        <v>491</v>
      </c>
      <c r="D126" s="12">
        <v>0</v>
      </c>
      <c r="E126" s="12">
        <f t="shared" si="49"/>
        <v>0</v>
      </c>
      <c r="F126" s="12">
        <v>0</v>
      </c>
      <c r="G126" s="12">
        <f>F126/$C126</f>
        <v>0</v>
      </c>
      <c r="H126" s="12">
        <v>74851</v>
      </c>
      <c r="I126" s="12">
        <f>H126/$C126</f>
        <v>152.44602851323828</v>
      </c>
      <c r="J126" s="12">
        <v>26931</v>
      </c>
      <c r="K126" s="12">
        <f>J126/$C126</f>
        <v>54.849287169042768</v>
      </c>
      <c r="L126" s="12">
        <v>0</v>
      </c>
      <c r="M126" s="12">
        <f>L126/$C126</f>
        <v>0</v>
      </c>
      <c r="N126" s="31">
        <f t="shared" si="24"/>
        <v>101782</v>
      </c>
      <c r="O126" s="64">
        <f t="shared" si="25"/>
        <v>207.29531568228106</v>
      </c>
    </row>
    <row r="127" spans="1:37" x14ac:dyDescent="0.2">
      <c r="A127" s="48"/>
      <c r="B127" s="25" t="s">
        <v>169</v>
      </c>
      <c r="C127" s="15">
        <f>SUM(C122:C126)</f>
        <v>3327</v>
      </c>
      <c r="D127" s="16">
        <f>SUM(D122:D126)</f>
        <v>0</v>
      </c>
      <c r="E127" s="12">
        <f t="shared" si="49"/>
        <v>0</v>
      </c>
      <c r="F127" s="16">
        <f t="shared" ref="F127" si="50">SUM(F122:F126)</f>
        <v>0</v>
      </c>
      <c r="G127" s="12">
        <f t="shared" ref="G127" si="51">F127/$C127</f>
        <v>0</v>
      </c>
      <c r="H127" s="16">
        <f t="shared" ref="H127" si="52">SUM(H122:H126)</f>
        <v>1657849</v>
      </c>
      <c r="I127" s="12">
        <f t="shared" ref="I127" si="53">H127/$C127</f>
        <v>498.30147279831681</v>
      </c>
      <c r="J127" s="16">
        <f t="shared" ref="J127" si="54">SUM(J122:J126)</f>
        <v>105466</v>
      </c>
      <c r="K127" s="12">
        <f t="shared" ref="K127" si="55">J127/$C127</f>
        <v>31.700030057108506</v>
      </c>
      <c r="L127" s="16">
        <f t="shared" ref="L127" si="56">SUM(L122:L126)</f>
        <v>0</v>
      </c>
      <c r="M127" s="12">
        <f t="shared" ref="M127" si="57">L127/$C127</f>
        <v>0</v>
      </c>
      <c r="N127" s="38">
        <f t="shared" ref="N127" si="58">SUM(N122:N126)</f>
        <v>1763315</v>
      </c>
      <c r="O127" s="64">
        <f t="shared" si="25"/>
        <v>530.00150285542531</v>
      </c>
    </row>
    <row r="128" spans="1:37" x14ac:dyDescent="0.2">
      <c r="A128" s="50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37" s="29" customFormat="1" ht="13.5" thickBot="1" x14ac:dyDescent="0.25">
      <c r="A129" s="36"/>
      <c r="B129" s="47" t="s">
        <v>163</v>
      </c>
      <c r="C129" s="30">
        <f>SUM(C73,C78,C120,C127)</f>
        <v>716070</v>
      </c>
      <c r="D129" s="27">
        <f>SUM(D73,D78,D120,D127)</f>
        <v>1967802</v>
      </c>
      <c r="E129" s="27">
        <f>D129/$C129</f>
        <v>2.7480581507394528</v>
      </c>
      <c r="F129" s="27">
        <f t="shared" ref="F129" si="59">SUM(F73,F78,F120,F127)</f>
        <v>73109367</v>
      </c>
      <c r="G129" s="27">
        <f t="shared" ref="G129" si="60">F129/$C129</f>
        <v>102.09807281411035</v>
      </c>
      <c r="H129" s="27">
        <f t="shared" ref="H129" si="61">SUM(H73,H78,H120,H127)</f>
        <v>595173306</v>
      </c>
      <c r="I129" s="27">
        <f t="shared" ref="I129" si="62">H129/$C129</f>
        <v>831.16637479576013</v>
      </c>
      <c r="J129" s="27">
        <f t="shared" ref="J129" si="63">SUM(J73,J78,J120,J127)</f>
        <v>39305067</v>
      </c>
      <c r="K129" s="27">
        <f t="shared" ref="K129" si="64">J129/$C129</f>
        <v>54.889978633373829</v>
      </c>
      <c r="L129" s="27">
        <f t="shared" ref="L129" si="65">SUM(L73,L78,L120,L127)</f>
        <v>301735460</v>
      </c>
      <c r="M129" s="27">
        <f t="shared" ref="M129" si="66">L129/$C129</f>
        <v>421.37704414372894</v>
      </c>
      <c r="N129" s="28">
        <f t="shared" ref="N129" si="67">SUM(N73,N78,N120,N127)</f>
        <v>1011291002</v>
      </c>
      <c r="O129" s="67">
        <f t="shared" ref="O129" si="68">N129/$C129</f>
        <v>1412.2795285377128</v>
      </c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</row>
    <row r="130" spans="1:37" ht="13.5" thickTop="1" x14ac:dyDescent="0.2">
      <c r="A130" s="52" t="s">
        <v>164</v>
      </c>
      <c r="D130" s="53"/>
      <c r="E130" s="53"/>
      <c r="F130" s="53"/>
      <c r="H130" s="53"/>
      <c r="I130" s="53"/>
      <c r="J130" s="53"/>
      <c r="N130" s="23"/>
      <c r="O130" s="23"/>
    </row>
    <row r="131" spans="1:37" s="14" customFormat="1" x14ac:dyDescent="0.2">
      <c r="A131" s="69"/>
    </row>
    <row r="132" spans="1:37" s="14" customFormat="1" x14ac:dyDescent="0.2">
      <c r="A132" s="69"/>
    </row>
    <row r="133" spans="1:37" s="14" customFormat="1" x14ac:dyDescent="0.2">
      <c r="A133" s="69"/>
    </row>
    <row r="134" spans="1:37" s="14" customFormat="1" x14ac:dyDescent="0.2">
      <c r="A134" s="69"/>
    </row>
    <row r="135" spans="1:37" s="14" customFormat="1" x14ac:dyDescent="0.2">
      <c r="A135" s="69"/>
    </row>
    <row r="136" spans="1:37" s="14" customFormat="1" x14ac:dyDescent="0.2">
      <c r="A136" s="69"/>
    </row>
    <row r="137" spans="1:37" s="14" customFormat="1" x14ac:dyDescent="0.2">
      <c r="A137" s="69"/>
    </row>
    <row r="138" spans="1:37" s="14" customFormat="1" x14ac:dyDescent="0.2">
      <c r="A138" s="69"/>
    </row>
    <row r="139" spans="1:37" s="14" customFormat="1" x14ac:dyDescent="0.2">
      <c r="A139" s="69"/>
    </row>
    <row r="140" spans="1:37" s="14" customFormat="1" x14ac:dyDescent="0.2">
      <c r="A140" s="69"/>
    </row>
    <row r="141" spans="1:37" s="14" customFormat="1" x14ac:dyDescent="0.2">
      <c r="A141" s="69"/>
    </row>
    <row r="142" spans="1:37" s="14" customFormat="1" x14ac:dyDescent="0.2">
      <c r="A142" s="69"/>
    </row>
    <row r="143" spans="1:37" s="14" customFormat="1" x14ac:dyDescent="0.2">
      <c r="A143" s="69"/>
    </row>
    <row r="144" spans="1:37" s="14" customFormat="1" x14ac:dyDescent="0.2">
      <c r="A144" s="69"/>
    </row>
    <row r="145" spans="1:1" s="14" customFormat="1" x14ac:dyDescent="0.2">
      <c r="A145" s="69"/>
    </row>
    <row r="146" spans="1:1" s="14" customFormat="1" x14ac:dyDescent="0.2">
      <c r="A146" s="69"/>
    </row>
    <row r="147" spans="1:1" s="14" customFormat="1" x14ac:dyDescent="0.2">
      <c r="A147" s="69"/>
    </row>
    <row r="148" spans="1:1" s="14" customFormat="1" x14ac:dyDescent="0.2">
      <c r="A148" s="69"/>
    </row>
    <row r="149" spans="1:1" s="14" customFormat="1" x14ac:dyDescent="0.2">
      <c r="A149" s="69"/>
    </row>
    <row r="150" spans="1:1" s="14" customFormat="1" x14ac:dyDescent="0.2">
      <c r="A150" s="69"/>
    </row>
    <row r="151" spans="1:1" s="14" customFormat="1" x14ac:dyDescent="0.2">
      <c r="A151" s="69"/>
    </row>
    <row r="152" spans="1:1" s="14" customFormat="1" x14ac:dyDescent="0.2">
      <c r="A152" s="69"/>
    </row>
    <row r="153" spans="1:1" s="14" customFormat="1" x14ac:dyDescent="0.2">
      <c r="A153" s="69"/>
    </row>
    <row r="154" spans="1:1" s="14" customFormat="1" x14ac:dyDescent="0.2">
      <c r="A154" s="69"/>
    </row>
    <row r="155" spans="1:1" s="14" customFormat="1" x14ac:dyDescent="0.2">
      <c r="A155" s="69"/>
    </row>
    <row r="156" spans="1:1" s="14" customFormat="1" x14ac:dyDescent="0.2">
      <c r="A156" s="69"/>
    </row>
    <row r="157" spans="1:1" s="14" customFormat="1" x14ac:dyDescent="0.2">
      <c r="A157" s="69"/>
    </row>
    <row r="158" spans="1:1" s="14" customFormat="1" x14ac:dyDescent="0.2">
      <c r="A158" s="69"/>
    </row>
    <row r="159" spans="1:1" s="14" customFormat="1" x14ac:dyDescent="0.2">
      <c r="A159" s="69"/>
    </row>
    <row r="160" spans="1:1" s="14" customFormat="1" x14ac:dyDescent="0.2">
      <c r="A160" s="69"/>
    </row>
    <row r="161" spans="1:1" s="14" customFormat="1" x14ac:dyDescent="0.2">
      <c r="A161" s="69"/>
    </row>
    <row r="162" spans="1:1" s="14" customFormat="1" x14ac:dyDescent="0.2">
      <c r="A162" s="69"/>
    </row>
    <row r="163" spans="1:1" s="14" customFormat="1" x14ac:dyDescent="0.2">
      <c r="A163" s="69"/>
    </row>
    <row r="164" spans="1:1" s="14" customFormat="1" x14ac:dyDescent="0.2">
      <c r="A164" s="69"/>
    </row>
    <row r="165" spans="1:1" s="14" customFormat="1" x14ac:dyDescent="0.2">
      <c r="A165" s="69"/>
    </row>
    <row r="166" spans="1:1" s="14" customFormat="1" x14ac:dyDescent="0.2">
      <c r="A166" s="69"/>
    </row>
    <row r="167" spans="1:1" s="14" customFormat="1" x14ac:dyDescent="0.2">
      <c r="A167" s="69"/>
    </row>
    <row r="168" spans="1:1" s="14" customFormat="1" x14ac:dyDescent="0.2">
      <c r="A168" s="69"/>
    </row>
    <row r="169" spans="1:1" s="14" customFormat="1" x14ac:dyDescent="0.2">
      <c r="A169" s="69"/>
    </row>
  </sheetData>
  <sortState ref="A74:N180">
    <sortCondition ref="A74:A180"/>
  </sortState>
  <mergeCells count="11">
    <mergeCell ref="K1:K2"/>
    <mergeCell ref="M1:M2"/>
    <mergeCell ref="O1:O2"/>
    <mergeCell ref="A1:B1"/>
    <mergeCell ref="C1:C2"/>
    <mergeCell ref="N1:N2"/>
    <mergeCell ref="D130:F130"/>
    <mergeCell ref="H130:J130"/>
    <mergeCell ref="E1:E2"/>
    <mergeCell ref="G1:G2"/>
    <mergeCell ref="I1:I2"/>
  </mergeCells>
  <printOptions horizontalCentered="1"/>
  <pageMargins left="0.25" right="0.25" top="0.72" bottom="0.5" header="0.45" footer="0.5"/>
  <pageSetup paperSize="5" scale="68" fitToWidth="14" fitToHeight="2" orientation="portrait" r:id="rId1"/>
  <headerFooter alignWithMargins="0">
    <oddHeader>&amp;C&amp;20Other Uses of Funds - Expenditures by Object</oddHeader>
  </headerFooter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 Uses of Funds - 900</vt:lpstr>
      <vt:lpstr>'Other Uses of Funds - 900'!Print_Area</vt:lpstr>
      <vt:lpstr>'Other Uses of Funds - 900'!Print_Titles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2019-06-05T18:15:40Z</cp:lastPrinted>
  <dcterms:created xsi:type="dcterms:W3CDTF">2019-06-05T13:43:56Z</dcterms:created>
  <dcterms:modified xsi:type="dcterms:W3CDTF">2019-06-11T15:15:38Z</dcterms:modified>
</cp:coreProperties>
</file>