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24000" windowHeight="13500"/>
  </bookViews>
  <sheets>
    <sheet name="Pur Prop Services - 400" sheetId="1" r:id="rId1"/>
  </sheets>
  <definedNames>
    <definedName name="_xlnm.Print_Area" localSheetId="0">'Pur Prop Services - 400'!$A$1:$W$130</definedName>
    <definedName name="_xlnm.Print_Titles" localSheetId="0">'Pur Prop Services - 400'!$A:$C,'Pur Prop Services - 400'!$1:$2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27" i="1"/>
  <c r="J127" i="1"/>
  <c r="K127" i="1" s="1"/>
  <c r="L127" i="1"/>
  <c r="N127" i="1"/>
  <c r="P127" i="1"/>
  <c r="R127" i="1"/>
  <c r="S127" i="1" s="1"/>
  <c r="T127" i="1"/>
  <c r="D127" i="1"/>
  <c r="C127" i="1"/>
  <c r="I127" i="1" s="1"/>
  <c r="F120" i="1"/>
  <c r="H120" i="1"/>
  <c r="J120" i="1"/>
  <c r="L120" i="1"/>
  <c r="N120" i="1"/>
  <c r="P120" i="1"/>
  <c r="R120" i="1"/>
  <c r="T120" i="1"/>
  <c r="D120" i="1"/>
  <c r="C120" i="1"/>
  <c r="U120" i="1" s="1"/>
  <c r="F78" i="1"/>
  <c r="H78" i="1"/>
  <c r="J78" i="1"/>
  <c r="L78" i="1"/>
  <c r="N78" i="1"/>
  <c r="P78" i="1"/>
  <c r="R78" i="1"/>
  <c r="T78" i="1"/>
  <c r="W72" i="1"/>
  <c r="U72" i="1"/>
  <c r="S72" i="1"/>
  <c r="Q72" i="1"/>
  <c r="O72" i="1"/>
  <c r="M72" i="1"/>
  <c r="K72" i="1"/>
  <c r="I72" i="1"/>
  <c r="G72" i="1"/>
  <c r="E72" i="1"/>
  <c r="M120" i="1" l="1"/>
  <c r="Q120" i="1"/>
  <c r="E120" i="1"/>
  <c r="E127" i="1"/>
  <c r="O127" i="1"/>
  <c r="G127" i="1"/>
  <c r="O120" i="1"/>
  <c r="I120" i="1"/>
  <c r="U127" i="1"/>
  <c r="Q127" i="1"/>
  <c r="M127" i="1"/>
  <c r="S120" i="1"/>
  <c r="G120" i="1"/>
  <c r="K120" i="1"/>
  <c r="D78" i="1"/>
  <c r="C78" i="1"/>
  <c r="G78" i="1" s="1"/>
  <c r="F73" i="1"/>
  <c r="F129" i="1" s="1"/>
  <c r="H73" i="1"/>
  <c r="H129" i="1" s="1"/>
  <c r="J73" i="1"/>
  <c r="J129" i="1" s="1"/>
  <c r="L73" i="1"/>
  <c r="L129" i="1" s="1"/>
  <c r="N73" i="1"/>
  <c r="N129" i="1" s="1"/>
  <c r="P73" i="1"/>
  <c r="P129" i="1" s="1"/>
  <c r="R73" i="1"/>
  <c r="R129" i="1" s="1"/>
  <c r="T73" i="1"/>
  <c r="T129" i="1" s="1"/>
  <c r="D73" i="1"/>
  <c r="C73" i="1"/>
  <c r="S78" i="1" l="1"/>
  <c r="E78" i="1"/>
  <c r="O78" i="1"/>
  <c r="O129" i="1"/>
  <c r="I73" i="1"/>
  <c r="C129" i="1"/>
  <c r="S129" i="1" s="1"/>
  <c r="K129" i="1"/>
  <c r="D129" i="1"/>
  <c r="I78" i="1"/>
  <c r="Q78" i="1"/>
  <c r="U78" i="1"/>
  <c r="M78" i="1"/>
  <c r="K78" i="1"/>
  <c r="G73" i="1"/>
  <c r="M73" i="1"/>
  <c r="Q73" i="1"/>
  <c r="K73" i="1"/>
  <c r="U73" i="1"/>
  <c r="O73" i="1"/>
  <c r="S73" i="1"/>
  <c r="M129" i="1" l="1"/>
  <c r="U129" i="1"/>
  <c r="E129" i="1"/>
  <c r="G129" i="1"/>
  <c r="Q129" i="1"/>
  <c r="I129" i="1"/>
  <c r="M118" i="1" l="1"/>
  <c r="E117" i="1"/>
  <c r="S114" i="1"/>
  <c r="S126" i="1"/>
  <c r="E126" i="1"/>
  <c r="U126" i="1"/>
  <c r="S111" i="1"/>
  <c r="I111" i="1"/>
  <c r="Q110" i="1"/>
  <c r="I110" i="1"/>
  <c r="S110" i="1"/>
  <c r="U109" i="1"/>
  <c r="Q109" i="1"/>
  <c r="M109" i="1"/>
  <c r="I109" i="1"/>
  <c r="G109" i="1"/>
  <c r="E109" i="1"/>
  <c r="S108" i="1"/>
  <c r="Q125" i="1"/>
  <c r="M125" i="1"/>
  <c r="E125" i="1"/>
  <c r="E107" i="1"/>
  <c r="I105" i="1"/>
  <c r="S104" i="1"/>
  <c r="U103" i="1"/>
  <c r="Q103" i="1"/>
  <c r="K103" i="1"/>
  <c r="G103" i="1"/>
  <c r="E103" i="1"/>
  <c r="S100" i="1"/>
  <c r="U99" i="1"/>
  <c r="Q99" i="1"/>
  <c r="M99" i="1"/>
  <c r="K99" i="1"/>
  <c r="G99" i="1"/>
  <c r="E99" i="1"/>
  <c r="S98" i="1"/>
  <c r="S97" i="1"/>
  <c r="K95" i="1"/>
  <c r="U123" i="1"/>
  <c r="G77" i="1"/>
  <c r="S77" i="1"/>
  <c r="K94" i="1"/>
  <c r="I94" i="1"/>
  <c r="E94" i="1"/>
  <c r="E86" i="1"/>
  <c r="K82" i="1"/>
  <c r="U81" i="1"/>
  <c r="G80" i="1"/>
  <c r="Q70" i="1"/>
  <c r="I70" i="1"/>
  <c r="S70" i="1"/>
  <c r="U69" i="1"/>
  <c r="O69" i="1"/>
  <c r="I69" i="1"/>
  <c r="E69" i="1"/>
  <c r="U68" i="1"/>
  <c r="Q67" i="1"/>
  <c r="S66" i="1"/>
  <c r="E65" i="1"/>
  <c r="K63" i="1"/>
  <c r="G63" i="1"/>
  <c r="U61" i="1"/>
  <c r="S61" i="1"/>
  <c r="Q61" i="1"/>
  <c r="M61" i="1"/>
  <c r="G61" i="1"/>
  <c r="E61" i="1"/>
  <c r="U58" i="1"/>
  <c r="S58" i="1"/>
  <c r="Q57" i="1"/>
  <c r="I57" i="1"/>
  <c r="O56" i="1"/>
  <c r="G56" i="1"/>
  <c r="M55" i="1"/>
  <c r="K55" i="1"/>
  <c r="G55" i="1"/>
  <c r="S54" i="1"/>
  <c r="U53" i="1"/>
  <c r="Q53" i="1"/>
  <c r="O53" i="1"/>
  <c r="I53" i="1"/>
  <c r="G53" i="1"/>
  <c r="U52" i="1"/>
  <c r="S52" i="1"/>
  <c r="M52" i="1"/>
  <c r="I52" i="1"/>
  <c r="E52" i="1"/>
  <c r="M48" i="1"/>
  <c r="K48" i="1"/>
  <c r="G48" i="1"/>
  <c r="U46" i="1"/>
  <c r="S46" i="1"/>
  <c r="Q46" i="1"/>
  <c r="M46" i="1"/>
  <c r="K46" i="1"/>
  <c r="G46" i="1"/>
  <c r="E46" i="1"/>
  <c r="O44" i="1"/>
  <c r="M44" i="1"/>
  <c r="G44" i="1"/>
  <c r="U43" i="1"/>
  <c r="M43" i="1"/>
  <c r="Q42" i="1"/>
  <c r="O41" i="1"/>
  <c r="M41" i="1"/>
  <c r="G41" i="1"/>
  <c r="U40" i="1"/>
  <c r="O40" i="1"/>
  <c r="K40" i="1"/>
  <c r="G40" i="1"/>
  <c r="I39" i="1"/>
  <c r="Q38" i="1"/>
  <c r="M38" i="1"/>
  <c r="U37" i="1"/>
  <c r="S37" i="1"/>
  <c r="Q35" i="1"/>
  <c r="E35" i="1"/>
  <c r="M34" i="1"/>
  <c r="Q33" i="1"/>
  <c r="Q32" i="1"/>
  <c r="O32" i="1"/>
  <c r="M32" i="1"/>
  <c r="K32" i="1"/>
  <c r="G32" i="1"/>
  <c r="K31" i="1"/>
  <c r="U30" i="1"/>
  <c r="O30" i="1"/>
  <c r="I30" i="1"/>
  <c r="S29" i="1"/>
  <c r="U27" i="1"/>
  <c r="S27" i="1"/>
  <c r="O27" i="1"/>
  <c r="M27" i="1"/>
  <c r="G27" i="1"/>
  <c r="E27" i="1"/>
  <c r="U26" i="1"/>
  <c r="M26" i="1"/>
  <c r="K26" i="1"/>
  <c r="I26" i="1"/>
  <c r="G26" i="1"/>
  <c r="E26" i="1"/>
  <c r="S25" i="1"/>
  <c r="M25" i="1"/>
  <c r="K25" i="1"/>
  <c r="V25" i="1"/>
  <c r="W25" i="1" s="1"/>
  <c r="Q24" i="1"/>
  <c r="M24" i="1"/>
  <c r="K24" i="1"/>
  <c r="G24" i="1"/>
  <c r="S23" i="1"/>
  <c r="M23" i="1"/>
  <c r="U22" i="1"/>
  <c r="Q22" i="1"/>
  <c r="M22" i="1"/>
  <c r="K22" i="1"/>
  <c r="I22" i="1"/>
  <c r="G22" i="1"/>
  <c r="E22" i="1"/>
  <c r="U19" i="1"/>
  <c r="Q18" i="1"/>
  <c r="K18" i="1"/>
  <c r="E18" i="1"/>
  <c r="U18" i="1"/>
  <c r="K17" i="1"/>
  <c r="G17" i="1"/>
  <c r="U16" i="1"/>
  <c r="Q16" i="1"/>
  <c r="M16" i="1"/>
  <c r="E16" i="1"/>
  <c r="U15" i="1"/>
  <c r="V14" i="1"/>
  <c r="W14" i="1" s="1"/>
  <c r="K13" i="1"/>
  <c r="G13" i="1"/>
  <c r="U12" i="1"/>
  <c r="Q12" i="1"/>
  <c r="M12" i="1"/>
  <c r="I12" i="1"/>
  <c r="S11" i="1"/>
  <c r="M11" i="1"/>
  <c r="E11" i="1"/>
  <c r="Q11" i="1"/>
  <c r="U9" i="1"/>
  <c r="S9" i="1"/>
  <c r="S8" i="1"/>
  <c r="M7" i="1"/>
  <c r="I7" i="1"/>
  <c r="Q6" i="1"/>
  <c r="U5" i="1"/>
  <c r="O5" i="1"/>
  <c r="U4" i="1"/>
  <c r="M4" i="1"/>
  <c r="K4" i="1"/>
  <c r="E4" i="1"/>
  <c r="M83" i="1" l="1"/>
  <c r="U83" i="1"/>
  <c r="I86" i="1"/>
  <c r="G94" i="1"/>
  <c r="M94" i="1"/>
  <c r="U94" i="1"/>
  <c r="I77" i="1"/>
  <c r="Q77" i="1"/>
  <c r="M103" i="1"/>
  <c r="S105" i="1"/>
  <c r="U125" i="1"/>
  <c r="K125" i="1"/>
  <c r="K109" i="1"/>
  <c r="O111" i="1"/>
  <c r="M126" i="1"/>
  <c r="M114" i="1"/>
  <c r="G83" i="1"/>
  <c r="G84" i="1"/>
  <c r="G85" i="1"/>
  <c r="K112" i="1"/>
  <c r="G113" i="1"/>
  <c r="O113" i="1"/>
  <c r="I118" i="1"/>
  <c r="Q95" i="1"/>
  <c r="O83" i="1"/>
  <c r="O85" i="1"/>
  <c r="G95" i="1"/>
  <c r="M95" i="1"/>
  <c r="I81" i="1"/>
  <c r="Q81" i="1"/>
  <c r="E82" i="1"/>
  <c r="U82" i="1"/>
  <c r="Q94" i="1"/>
  <c r="O95" i="1"/>
  <c r="K101" i="1"/>
  <c r="U106" i="1"/>
  <c r="Q126" i="1"/>
  <c r="S31" i="1"/>
  <c r="I34" i="1"/>
  <c r="E6" i="1"/>
  <c r="O7" i="1"/>
  <c r="G9" i="1"/>
  <c r="G11" i="1"/>
  <c r="U11" i="1"/>
  <c r="E15" i="1"/>
  <c r="M18" i="1"/>
  <c r="E19" i="1"/>
  <c r="U23" i="1"/>
  <c r="O26" i="1"/>
  <c r="M30" i="1"/>
  <c r="U31" i="1"/>
  <c r="E34" i="1"/>
  <c r="K35" i="1"/>
  <c r="E38" i="1"/>
  <c r="M42" i="1"/>
  <c r="S42" i="1"/>
  <c r="G43" i="1"/>
  <c r="O43" i="1"/>
  <c r="O48" i="1"/>
  <c r="Q48" i="1"/>
  <c r="E49" i="1"/>
  <c r="M49" i="1"/>
  <c r="U49" i="1"/>
  <c r="M51" i="1"/>
  <c r="K53" i="1"/>
  <c r="E57" i="1"/>
  <c r="K57" i="1"/>
  <c r="G60" i="1"/>
  <c r="O60" i="1"/>
  <c r="O63" i="1"/>
  <c r="M66" i="1"/>
  <c r="U66" i="1"/>
  <c r="E123" i="1"/>
  <c r="M6" i="1"/>
  <c r="O9" i="1"/>
  <c r="O11" i="1"/>
  <c r="S17" i="1"/>
  <c r="E21" i="1"/>
  <c r="G23" i="1"/>
  <c r="Q30" i="1"/>
  <c r="M31" i="1"/>
  <c r="I4" i="1"/>
  <c r="Q4" i="1"/>
  <c r="K5" i="1"/>
  <c r="G6" i="1"/>
  <c r="U6" i="1"/>
  <c r="I11" i="1"/>
  <c r="S16" i="1"/>
  <c r="I16" i="1"/>
  <c r="M17" i="1"/>
  <c r="G18" i="1"/>
  <c r="O21" i="1"/>
  <c r="O22" i="1"/>
  <c r="I23" i="1"/>
  <c r="O23" i="1"/>
  <c r="O24" i="1"/>
  <c r="Q25" i="1"/>
  <c r="Q26" i="1"/>
  <c r="I27" i="1"/>
  <c r="Q27" i="1"/>
  <c r="E30" i="1"/>
  <c r="G31" i="1"/>
  <c r="K33" i="1"/>
  <c r="M35" i="1"/>
  <c r="S35" i="1"/>
  <c r="G38" i="1"/>
  <c r="S38" i="1"/>
  <c r="S40" i="1"/>
  <c r="Q40" i="1"/>
  <c r="K41" i="1"/>
  <c r="G42" i="1"/>
  <c r="G49" i="1"/>
  <c r="O49" i="1"/>
  <c r="E50" i="1"/>
  <c r="K50" i="1"/>
  <c r="M53" i="1"/>
  <c r="S53" i="1"/>
  <c r="O55" i="1"/>
  <c r="Q55" i="1"/>
  <c r="K56" i="1"/>
  <c r="S56" i="1"/>
  <c r="G57" i="1"/>
  <c r="M57" i="1"/>
  <c r="U57" i="1"/>
  <c r="I58" i="1"/>
  <c r="Q58" i="1"/>
  <c r="K61" i="1"/>
  <c r="U65" i="1"/>
  <c r="M69" i="1"/>
  <c r="Q69" i="1"/>
  <c r="G71" i="1"/>
  <c r="I6" i="1"/>
  <c r="K7" i="1"/>
  <c r="K9" i="1"/>
  <c r="V12" i="1"/>
  <c r="W12" i="1" s="1"/>
  <c r="Q15" i="1"/>
  <c r="I18" i="1"/>
  <c r="Q19" i="1"/>
  <c r="I31" i="1"/>
  <c r="Q31" i="1"/>
  <c r="O34" i="1"/>
  <c r="U34" i="1"/>
  <c r="G35" i="1"/>
  <c r="O35" i="1"/>
  <c r="U35" i="1"/>
  <c r="I38" i="1"/>
  <c r="I42" i="1"/>
  <c r="I51" i="1"/>
  <c r="Q51" i="1"/>
  <c r="O57" i="1"/>
  <c r="S60" i="1"/>
  <c r="I66" i="1"/>
  <c r="Q66" i="1"/>
  <c r="I123" i="1"/>
  <c r="Q123" i="1"/>
  <c r="M76" i="1"/>
  <c r="U76" i="1"/>
  <c r="K84" i="1"/>
  <c r="M87" i="1"/>
  <c r="U87" i="1"/>
  <c r="E89" i="1"/>
  <c r="M89" i="1"/>
  <c r="U89" i="1"/>
  <c r="M91" i="1"/>
  <c r="U91" i="1"/>
  <c r="K123" i="1"/>
  <c r="V105" i="1"/>
  <c r="W105" i="1" s="1"/>
  <c r="O101" i="1"/>
  <c r="Q101" i="1"/>
  <c r="K69" i="1"/>
  <c r="S69" i="1"/>
  <c r="M70" i="1"/>
  <c r="U70" i="1"/>
  <c r="E75" i="1"/>
  <c r="G76" i="1"/>
  <c r="O76" i="1"/>
  <c r="O82" i="1"/>
  <c r="I83" i="1"/>
  <c r="Q83" i="1"/>
  <c r="V83" i="1"/>
  <c r="W83" i="1" s="1"/>
  <c r="M84" i="1"/>
  <c r="S86" i="1"/>
  <c r="G87" i="1"/>
  <c r="O87" i="1"/>
  <c r="G89" i="1"/>
  <c r="O89" i="1"/>
  <c r="Q90" i="1"/>
  <c r="S90" i="1"/>
  <c r="G91" i="1"/>
  <c r="O91" i="1"/>
  <c r="O94" i="1"/>
  <c r="M123" i="1"/>
  <c r="I99" i="1"/>
  <c r="I103" i="1"/>
  <c r="G106" i="1"/>
  <c r="O106" i="1"/>
  <c r="M107" i="1"/>
  <c r="G125" i="1"/>
  <c r="O109" i="1"/>
  <c r="I114" i="1"/>
  <c r="Q114" i="1"/>
  <c r="I76" i="1"/>
  <c r="Q76" i="1"/>
  <c r="M82" i="1"/>
  <c r="I82" i="1"/>
  <c r="Q82" i="1"/>
  <c r="M86" i="1"/>
  <c r="U86" i="1"/>
  <c r="I87" i="1"/>
  <c r="Q87" i="1"/>
  <c r="I89" i="1"/>
  <c r="Q89" i="1"/>
  <c r="G123" i="1"/>
  <c r="V99" i="1"/>
  <c r="W99" i="1" s="1"/>
  <c r="G101" i="1"/>
  <c r="M101" i="1"/>
  <c r="I125" i="1"/>
  <c r="M117" i="1"/>
  <c r="U117" i="1"/>
  <c r="K45" i="1"/>
  <c r="Q50" i="1"/>
  <c r="K68" i="1"/>
  <c r="S68" i="1"/>
  <c r="U115" i="1"/>
  <c r="E115" i="1"/>
  <c r="Q115" i="1"/>
  <c r="V4" i="1"/>
  <c r="W4" i="1" s="1"/>
  <c r="V7" i="1"/>
  <c r="W7" i="1" s="1"/>
  <c r="V8" i="1"/>
  <c r="W8" i="1" s="1"/>
  <c r="U8" i="1"/>
  <c r="I15" i="1"/>
  <c r="K29" i="1"/>
  <c r="S47" i="1"/>
  <c r="V3" i="1"/>
  <c r="S4" i="1"/>
  <c r="Q5" i="1"/>
  <c r="K15" i="1"/>
  <c r="S18" i="1"/>
  <c r="K19" i="1"/>
  <c r="G20" i="1"/>
  <c r="U24" i="1"/>
  <c r="G25" i="1"/>
  <c r="E29" i="1"/>
  <c r="V33" i="1"/>
  <c r="W33" i="1" s="1"/>
  <c r="K34" i="1"/>
  <c r="G36" i="1"/>
  <c r="O37" i="1"/>
  <c r="Q39" i="1"/>
  <c r="S50" i="1"/>
  <c r="O80" i="1"/>
  <c r="Q80" i="1"/>
  <c r="K81" i="1"/>
  <c r="S81" i="1"/>
  <c r="S92" i="1"/>
  <c r="O92" i="1"/>
  <c r="V95" i="1"/>
  <c r="W95" i="1" s="1"/>
  <c r="G112" i="1"/>
  <c r="S6" i="1"/>
  <c r="Q7" i="1"/>
  <c r="M8" i="1"/>
  <c r="S10" i="1"/>
  <c r="I19" i="1"/>
  <c r="S45" i="1"/>
  <c r="K47" i="1"/>
  <c r="E5" i="1"/>
  <c r="O6" i="1"/>
  <c r="G7" i="1"/>
  <c r="S7" i="1"/>
  <c r="O17" i="1"/>
  <c r="G21" i="1"/>
  <c r="U21" i="1"/>
  <c r="S24" i="1"/>
  <c r="K30" i="1"/>
  <c r="S33" i="1"/>
  <c r="Q34" i="1"/>
  <c r="G37" i="1"/>
  <c r="S44" i="1"/>
  <c r="K44" i="1"/>
  <c r="Q44" i="1"/>
  <c r="E45" i="1"/>
  <c r="M45" i="1"/>
  <c r="U45" i="1"/>
  <c r="M47" i="1"/>
  <c r="U47" i="1"/>
  <c r="E51" i="1"/>
  <c r="V51" i="1"/>
  <c r="W51" i="1" s="1"/>
  <c r="O4" i="1"/>
  <c r="V5" i="1"/>
  <c r="W5" i="1" s="1"/>
  <c r="M5" i="1"/>
  <c r="S5" i="1"/>
  <c r="K6" i="1"/>
  <c r="U7" i="1"/>
  <c r="I8" i="1"/>
  <c r="Q8" i="1"/>
  <c r="E9" i="1"/>
  <c r="V10" i="1"/>
  <c r="W10" i="1" s="1"/>
  <c r="K11" i="1"/>
  <c r="O13" i="1"/>
  <c r="O14" i="1"/>
  <c r="M15" i="1"/>
  <c r="S15" i="1"/>
  <c r="V16" i="1"/>
  <c r="W16" i="1" s="1"/>
  <c r="Q17" i="1"/>
  <c r="O18" i="1"/>
  <c r="M19" i="1"/>
  <c r="S19" i="1"/>
  <c r="S22" i="1"/>
  <c r="V23" i="1"/>
  <c r="W23" i="1" s="1"/>
  <c r="K23" i="1"/>
  <c r="Q23" i="1"/>
  <c r="O25" i="1"/>
  <c r="S26" i="1"/>
  <c r="K27" i="1"/>
  <c r="G28" i="1"/>
  <c r="G29" i="1"/>
  <c r="U29" i="1"/>
  <c r="G30" i="1"/>
  <c r="O31" i="1"/>
  <c r="S32" i="1"/>
  <c r="U32" i="1"/>
  <c r="G33" i="1"/>
  <c r="V39" i="1"/>
  <c r="W39" i="1" s="1"/>
  <c r="K39" i="1"/>
  <c r="S39" i="1"/>
  <c r="O42" i="1"/>
  <c r="U42" i="1"/>
  <c r="G50" i="1"/>
  <c r="M50" i="1"/>
  <c r="O52" i="1"/>
  <c r="I54" i="1"/>
  <c r="Q54" i="1"/>
  <c r="M65" i="1"/>
  <c r="O67" i="1"/>
  <c r="G67" i="1"/>
  <c r="K67" i="1"/>
  <c r="M75" i="1"/>
  <c r="U75" i="1"/>
  <c r="M90" i="1"/>
  <c r="U90" i="1"/>
  <c r="O107" i="1"/>
  <c r="V126" i="1"/>
  <c r="W126" i="1" s="1"/>
  <c r="G15" i="1"/>
  <c r="O15" i="1"/>
  <c r="V17" i="1"/>
  <c r="W17" i="1" s="1"/>
  <c r="G19" i="1"/>
  <c r="O19" i="1"/>
  <c r="S21" i="1"/>
  <c r="K21" i="1"/>
  <c r="O29" i="1"/>
  <c r="S30" i="1"/>
  <c r="V31" i="1"/>
  <c r="W31" i="1" s="1"/>
  <c r="O33" i="1"/>
  <c r="K37" i="1"/>
  <c r="G39" i="1"/>
  <c r="M39" i="1"/>
  <c r="U44" i="1"/>
  <c r="I47" i="1"/>
  <c r="Q47" i="1"/>
  <c r="V48" i="1"/>
  <c r="W48" i="1" s="1"/>
  <c r="I50" i="1"/>
  <c r="U50" i="1"/>
  <c r="S62" i="1"/>
  <c r="I62" i="1"/>
  <c r="Q62" i="1"/>
  <c r="V64" i="1"/>
  <c r="W64" i="1" s="1"/>
  <c r="G64" i="1"/>
  <c r="I65" i="1"/>
  <c r="O65" i="1"/>
  <c r="V67" i="1"/>
  <c r="W67" i="1" s="1"/>
  <c r="I75" i="1"/>
  <c r="I90" i="1"/>
  <c r="O90" i="1"/>
  <c r="U96" i="1"/>
  <c r="K96" i="1"/>
  <c r="S96" i="1"/>
  <c r="I100" i="1"/>
  <c r="Q100" i="1"/>
  <c r="V108" i="1"/>
  <c r="W108" i="1" s="1"/>
  <c r="I104" i="1"/>
  <c r="Q104" i="1"/>
  <c r="V112" i="1"/>
  <c r="W112" i="1" s="1"/>
  <c r="I107" i="1"/>
  <c r="Q107" i="1"/>
  <c r="M115" i="1"/>
  <c r="M33" i="1"/>
  <c r="G34" i="1"/>
  <c r="S34" i="1"/>
  <c r="O38" i="1"/>
  <c r="U38" i="1"/>
  <c r="O39" i="1"/>
  <c r="Q41" i="1"/>
  <c r="E42" i="1"/>
  <c r="K43" i="1"/>
  <c r="S43" i="1"/>
  <c r="G45" i="1"/>
  <c r="O45" i="1"/>
  <c r="I46" i="1"/>
  <c r="K49" i="1"/>
  <c r="S49" i="1"/>
  <c r="K51" i="1"/>
  <c r="S51" i="1"/>
  <c r="K52" i="1"/>
  <c r="Q52" i="1"/>
  <c r="V56" i="1"/>
  <c r="W56" i="1" s="1"/>
  <c r="I61" i="1"/>
  <c r="K64" i="1"/>
  <c r="S64" i="1"/>
  <c r="K65" i="1"/>
  <c r="Q65" i="1"/>
  <c r="M67" i="1"/>
  <c r="G68" i="1"/>
  <c r="O68" i="1"/>
  <c r="K71" i="1"/>
  <c r="V77" i="1"/>
  <c r="W77" i="1" s="1"/>
  <c r="K80" i="1"/>
  <c r="S82" i="1"/>
  <c r="U84" i="1"/>
  <c r="I85" i="1"/>
  <c r="Q85" i="1"/>
  <c r="O86" i="1"/>
  <c r="V87" i="1"/>
  <c r="W87" i="1" s="1"/>
  <c r="E90" i="1"/>
  <c r="K91" i="1"/>
  <c r="S91" i="1"/>
  <c r="U92" i="1"/>
  <c r="I93" i="1"/>
  <c r="Q93" i="1"/>
  <c r="I97" i="1"/>
  <c r="Q97" i="1"/>
  <c r="V103" i="1"/>
  <c r="W103" i="1" s="1"/>
  <c r="U102" i="1"/>
  <c r="K102" i="1"/>
  <c r="S102" i="1"/>
  <c r="S107" i="1"/>
  <c r="K117" i="1"/>
  <c r="S117" i="1"/>
  <c r="M54" i="1"/>
  <c r="U54" i="1"/>
  <c r="Q63" i="1"/>
  <c r="S65" i="1"/>
  <c r="V71" i="1"/>
  <c r="W71" i="1" s="1"/>
  <c r="Q75" i="1"/>
  <c r="M80" i="1"/>
  <c r="G81" i="1"/>
  <c r="O81" i="1"/>
  <c r="S84" i="1"/>
  <c r="O84" i="1"/>
  <c r="K85" i="1"/>
  <c r="S85" i="1"/>
  <c r="K86" i="1"/>
  <c r="Q86" i="1"/>
  <c r="G90" i="1"/>
  <c r="K93" i="1"/>
  <c r="S93" i="1"/>
  <c r="U122" i="1"/>
  <c r="K122" i="1"/>
  <c r="S122" i="1"/>
  <c r="U107" i="1"/>
  <c r="I108" i="1"/>
  <c r="Q108" i="1"/>
  <c r="V122" i="1"/>
  <c r="E93" i="1"/>
  <c r="M93" i="1"/>
  <c r="U93" i="1"/>
  <c r="G122" i="1"/>
  <c r="O122" i="1"/>
  <c r="S123" i="1"/>
  <c r="G96" i="1"/>
  <c r="O96" i="1"/>
  <c r="M97" i="1"/>
  <c r="U97" i="1"/>
  <c r="S99" i="1"/>
  <c r="M100" i="1"/>
  <c r="U100" i="1"/>
  <c r="G102" i="1"/>
  <c r="O102" i="1"/>
  <c r="S103" i="1"/>
  <c r="M104" i="1"/>
  <c r="U104" i="1"/>
  <c r="K106" i="1"/>
  <c r="S106" i="1"/>
  <c r="K107" i="1"/>
  <c r="V116" i="1"/>
  <c r="W116" i="1" s="1"/>
  <c r="S125" i="1"/>
  <c r="M108" i="1"/>
  <c r="U108" i="1"/>
  <c r="I126" i="1"/>
  <c r="G115" i="1"/>
  <c r="S115" i="1"/>
  <c r="S116" i="1"/>
  <c r="S118" i="1"/>
  <c r="U118" i="1"/>
  <c r="E118" i="1"/>
  <c r="K119" i="1"/>
  <c r="S119" i="1"/>
  <c r="I35" i="1"/>
  <c r="I36" i="1"/>
  <c r="E37" i="1"/>
  <c r="K38" i="1"/>
  <c r="U39" i="1"/>
  <c r="M40" i="1"/>
  <c r="V41" i="1"/>
  <c r="W41" i="1" s="1"/>
  <c r="S41" i="1"/>
  <c r="K42" i="1"/>
  <c r="I43" i="1"/>
  <c r="Q43" i="1"/>
  <c r="V44" i="1"/>
  <c r="W44" i="1" s="1"/>
  <c r="I45" i="1"/>
  <c r="Q45" i="1"/>
  <c r="O46" i="1"/>
  <c r="G47" i="1"/>
  <c r="O47" i="1"/>
  <c r="I49" i="1"/>
  <c r="Q49" i="1"/>
  <c r="O50" i="1"/>
  <c r="G51" i="1"/>
  <c r="O51" i="1"/>
  <c r="G52" i="1"/>
  <c r="S57" i="1"/>
  <c r="M58" i="1"/>
  <c r="K60" i="1"/>
  <c r="O61" i="1"/>
  <c r="M62" i="1"/>
  <c r="U62" i="1"/>
  <c r="M63" i="1"/>
  <c r="O64" i="1"/>
  <c r="G65" i="1"/>
  <c r="G69" i="1"/>
  <c r="M71" i="1"/>
  <c r="K76" i="1"/>
  <c r="S76" i="1"/>
  <c r="E81" i="1"/>
  <c r="M81" i="1"/>
  <c r="G82" i="1"/>
  <c r="K83" i="1"/>
  <c r="S83" i="1"/>
  <c r="Q84" i="1"/>
  <c r="E85" i="1"/>
  <c r="M85" i="1"/>
  <c r="U85" i="1"/>
  <c r="G86" i="1"/>
  <c r="K87" i="1"/>
  <c r="S87" i="1"/>
  <c r="K89" i="1"/>
  <c r="S89" i="1"/>
  <c r="K90" i="1"/>
  <c r="I91" i="1"/>
  <c r="Q91" i="1"/>
  <c r="V91" i="1"/>
  <c r="W91" i="1" s="1"/>
  <c r="G93" i="1"/>
  <c r="O93" i="1"/>
  <c r="S94" i="1"/>
  <c r="M77" i="1"/>
  <c r="U77" i="1"/>
  <c r="O123" i="1"/>
  <c r="S95" i="1"/>
  <c r="U95" i="1"/>
  <c r="O124" i="1"/>
  <c r="O99" i="1"/>
  <c r="V110" i="1"/>
  <c r="W110" i="1" s="1"/>
  <c r="O103" i="1"/>
  <c r="G104" i="1"/>
  <c r="E106" i="1"/>
  <c r="G107" i="1"/>
  <c r="O125" i="1"/>
  <c r="G108" i="1"/>
  <c r="S109" i="1"/>
  <c r="M110" i="1"/>
  <c r="U110" i="1"/>
  <c r="G111" i="1"/>
  <c r="K126" i="1"/>
  <c r="I115" i="1"/>
  <c r="Q118" i="1"/>
  <c r="M119" i="1"/>
  <c r="U119" i="1"/>
  <c r="O115" i="1"/>
  <c r="G117" i="1"/>
  <c r="O117" i="1"/>
  <c r="G119" i="1"/>
  <c r="O119" i="1"/>
  <c r="O126" i="1"/>
  <c r="K113" i="1"/>
  <c r="U114" i="1"/>
  <c r="K115" i="1"/>
  <c r="I117" i="1"/>
  <c r="Q117" i="1"/>
  <c r="I119" i="1"/>
  <c r="Q119" i="1"/>
  <c r="G3" i="1"/>
  <c r="K3" i="1"/>
  <c r="O3" i="1"/>
  <c r="S3" i="1"/>
  <c r="G12" i="1"/>
  <c r="S12" i="1"/>
  <c r="I13" i="1"/>
  <c r="K14" i="1"/>
  <c r="S14" i="1"/>
  <c r="V15" i="1"/>
  <c r="W15" i="1" s="1"/>
  <c r="V18" i="1"/>
  <c r="W18" i="1" s="1"/>
  <c r="V26" i="1"/>
  <c r="W26" i="1" s="1"/>
  <c r="V34" i="1"/>
  <c r="W34" i="1" s="1"/>
  <c r="G59" i="1"/>
  <c r="K59" i="1"/>
  <c r="O59" i="1"/>
  <c r="G88" i="1"/>
  <c r="K88" i="1"/>
  <c r="O88" i="1"/>
  <c r="V107" i="1"/>
  <c r="W107" i="1" s="1"/>
  <c r="E100" i="1"/>
  <c r="V117" i="1"/>
  <c r="W117" i="1" s="1"/>
  <c r="E73" i="1"/>
  <c r="G4" i="1"/>
  <c r="Q9" i="1"/>
  <c r="V9" i="1"/>
  <c r="W9" i="1" s="1"/>
  <c r="E10" i="1"/>
  <c r="I10" i="1"/>
  <c r="M10" i="1"/>
  <c r="Q10" i="1"/>
  <c r="U10" i="1"/>
  <c r="E13" i="1"/>
  <c r="U13" i="1"/>
  <c r="G16" i="1"/>
  <c r="K16" i="1"/>
  <c r="O16" i="1"/>
  <c r="I17" i="1"/>
  <c r="V20" i="1"/>
  <c r="W20" i="1" s="1"/>
  <c r="E20" i="1"/>
  <c r="O20" i="1"/>
  <c r="U20" i="1"/>
  <c r="Q21" i="1"/>
  <c r="V21" i="1"/>
  <c r="W21" i="1" s="1"/>
  <c r="E23" i="1"/>
  <c r="I25" i="1"/>
  <c r="V28" i="1"/>
  <c r="W28" i="1" s="1"/>
  <c r="E28" i="1"/>
  <c r="O28" i="1"/>
  <c r="U28" i="1"/>
  <c r="Q29" i="1"/>
  <c r="V29" i="1"/>
  <c r="W29" i="1" s="1"/>
  <c r="E31" i="1"/>
  <c r="I33" i="1"/>
  <c r="V36" i="1"/>
  <c r="W36" i="1" s="1"/>
  <c r="E36" i="1"/>
  <c r="O36" i="1"/>
  <c r="U36" i="1"/>
  <c r="Q37" i="1"/>
  <c r="V37" i="1"/>
  <c r="W37" i="1" s="1"/>
  <c r="E39" i="1"/>
  <c r="I41" i="1"/>
  <c r="V43" i="1"/>
  <c r="W43" i="1" s="1"/>
  <c r="E43" i="1"/>
  <c r="I48" i="1"/>
  <c r="S48" i="1"/>
  <c r="V53" i="1"/>
  <c r="W53" i="1" s="1"/>
  <c r="E53" i="1"/>
  <c r="S59" i="1"/>
  <c r="V70" i="1"/>
  <c r="W70" i="1" s="1"/>
  <c r="E70" i="1"/>
  <c r="S88" i="1"/>
  <c r="G5" i="1"/>
  <c r="V6" i="1"/>
  <c r="W6" i="1" s="1"/>
  <c r="E7" i="1"/>
  <c r="E8" i="1"/>
  <c r="E3" i="1"/>
  <c r="I3" i="1"/>
  <c r="M3" i="1"/>
  <c r="Q3" i="1"/>
  <c r="U3" i="1"/>
  <c r="I5" i="1"/>
  <c r="M9" i="1"/>
  <c r="E12" i="1"/>
  <c r="Q13" i="1"/>
  <c r="V13" i="1"/>
  <c r="W13" i="1" s="1"/>
  <c r="E14" i="1"/>
  <c r="I14" i="1"/>
  <c r="M14" i="1"/>
  <c r="Q14" i="1"/>
  <c r="U14" i="1"/>
  <c r="E17" i="1"/>
  <c r="U17" i="1"/>
  <c r="V19" i="1"/>
  <c r="W19" i="1" s="1"/>
  <c r="K20" i="1"/>
  <c r="Q20" i="1"/>
  <c r="M21" i="1"/>
  <c r="V22" i="1"/>
  <c r="W22" i="1" s="1"/>
  <c r="I24" i="1"/>
  <c r="E25" i="1"/>
  <c r="U25" i="1"/>
  <c r="V27" i="1"/>
  <c r="W27" i="1" s="1"/>
  <c r="K28" i="1"/>
  <c r="Q28" i="1"/>
  <c r="M29" i="1"/>
  <c r="V30" i="1"/>
  <c r="W30" i="1" s="1"/>
  <c r="I32" i="1"/>
  <c r="E33" i="1"/>
  <c r="U33" i="1"/>
  <c r="V35" i="1"/>
  <c r="W35" i="1" s="1"/>
  <c r="K36" i="1"/>
  <c r="Q36" i="1"/>
  <c r="M37" i="1"/>
  <c r="V38" i="1"/>
  <c r="W38" i="1" s="1"/>
  <c r="I40" i="1"/>
  <c r="E41" i="1"/>
  <c r="U41" i="1"/>
  <c r="I44" i="1"/>
  <c r="U48" i="1"/>
  <c r="V49" i="1"/>
  <c r="W49" i="1" s="1"/>
  <c r="V54" i="1"/>
  <c r="W54" i="1" s="1"/>
  <c r="E54" i="1"/>
  <c r="V62" i="1"/>
  <c r="W62" i="1" s="1"/>
  <c r="E62" i="1"/>
  <c r="K12" i="1"/>
  <c r="O12" i="1"/>
  <c r="S13" i="1"/>
  <c r="G14" i="1"/>
  <c r="I20" i="1"/>
  <c r="S20" i="1"/>
  <c r="I28" i="1"/>
  <c r="S28" i="1"/>
  <c r="S36" i="1"/>
  <c r="V47" i="1"/>
  <c r="W47" i="1" s="1"/>
  <c r="E47" i="1"/>
  <c r="V57" i="1"/>
  <c r="W57" i="1" s="1"/>
  <c r="G98" i="1"/>
  <c r="K98" i="1"/>
  <c r="O98" i="1"/>
  <c r="G8" i="1"/>
  <c r="K8" i="1"/>
  <c r="O8" i="1"/>
  <c r="I9" i="1"/>
  <c r="G10" i="1"/>
  <c r="K10" i="1"/>
  <c r="O10" i="1"/>
  <c r="V11" i="1"/>
  <c r="W11" i="1" s="1"/>
  <c r="M13" i="1"/>
  <c r="M20" i="1"/>
  <c r="I21" i="1"/>
  <c r="V24" i="1"/>
  <c r="W24" i="1" s="1"/>
  <c r="E24" i="1"/>
  <c r="M28" i="1"/>
  <c r="I29" i="1"/>
  <c r="V32" i="1"/>
  <c r="W32" i="1" s="1"/>
  <c r="E32" i="1"/>
  <c r="M36" i="1"/>
  <c r="I37" i="1"/>
  <c r="V40" i="1"/>
  <c r="W40" i="1" s="1"/>
  <c r="E40" i="1"/>
  <c r="V45" i="1"/>
  <c r="W45" i="1" s="1"/>
  <c r="I59" i="1"/>
  <c r="V82" i="1"/>
  <c r="W82" i="1" s="1"/>
  <c r="E83" i="1"/>
  <c r="I88" i="1"/>
  <c r="V92" i="1"/>
  <c r="W92" i="1" s="1"/>
  <c r="V98" i="1"/>
  <c r="W98" i="1" s="1"/>
  <c r="I98" i="1"/>
  <c r="V42" i="1"/>
  <c r="W42" i="1" s="1"/>
  <c r="V46" i="1"/>
  <c r="W46" i="1" s="1"/>
  <c r="V50" i="1"/>
  <c r="W50" i="1" s="1"/>
  <c r="V52" i="1"/>
  <c r="W52" i="1" s="1"/>
  <c r="U56" i="1"/>
  <c r="Q56" i="1"/>
  <c r="M56" i="1"/>
  <c r="I56" i="1"/>
  <c r="E56" i="1"/>
  <c r="V59" i="1"/>
  <c r="W59" i="1" s="1"/>
  <c r="E59" i="1"/>
  <c r="U59" i="1"/>
  <c r="V60" i="1"/>
  <c r="W60" i="1" s="1"/>
  <c r="U64" i="1"/>
  <c r="Q64" i="1"/>
  <c r="M64" i="1"/>
  <c r="I64" i="1"/>
  <c r="E64" i="1"/>
  <c r="V66" i="1"/>
  <c r="W66" i="1" s="1"/>
  <c r="E66" i="1"/>
  <c r="I71" i="1"/>
  <c r="S71" i="1"/>
  <c r="V76" i="1"/>
  <c r="W76" i="1" s="1"/>
  <c r="E76" i="1"/>
  <c r="I84" i="1"/>
  <c r="U88" i="1"/>
  <c r="V88" i="1"/>
  <c r="W88" i="1" s="1"/>
  <c r="K92" i="1"/>
  <c r="Q92" i="1"/>
  <c r="V94" i="1"/>
  <c r="W94" i="1" s="1"/>
  <c r="E77" i="1"/>
  <c r="I95" i="1"/>
  <c r="U98" i="1"/>
  <c r="I124" i="1"/>
  <c r="G105" i="1"/>
  <c r="K105" i="1"/>
  <c r="O105" i="1"/>
  <c r="E44" i="1"/>
  <c r="E48" i="1"/>
  <c r="I55" i="1"/>
  <c r="S55" i="1"/>
  <c r="V58" i="1"/>
  <c r="W58" i="1" s="1"/>
  <c r="Q59" i="1"/>
  <c r="V61" i="1"/>
  <c r="W61" i="1" s="1"/>
  <c r="I63" i="1"/>
  <c r="S63" i="1"/>
  <c r="I67" i="1"/>
  <c r="S67" i="1"/>
  <c r="O71" i="1"/>
  <c r="U71" i="1"/>
  <c r="I80" i="1"/>
  <c r="S80" i="1"/>
  <c r="V84" i="1"/>
  <c r="W84" i="1" s="1"/>
  <c r="Q88" i="1"/>
  <c r="V90" i="1"/>
  <c r="W90" i="1" s="1"/>
  <c r="E91" i="1"/>
  <c r="G92" i="1"/>
  <c r="M92" i="1"/>
  <c r="V100" i="1"/>
  <c r="W100" i="1" s="1"/>
  <c r="Q98" i="1"/>
  <c r="G124" i="1"/>
  <c r="K124" i="1"/>
  <c r="V125" i="1"/>
  <c r="W125" i="1" s="1"/>
  <c r="U51" i="1"/>
  <c r="V55" i="1"/>
  <c r="W55" i="1" s="1"/>
  <c r="E55" i="1"/>
  <c r="U55" i="1"/>
  <c r="E58" i="1"/>
  <c r="M59" i="1"/>
  <c r="U60" i="1"/>
  <c r="Q60" i="1"/>
  <c r="M60" i="1"/>
  <c r="I60" i="1"/>
  <c r="E60" i="1"/>
  <c r="V63" i="1"/>
  <c r="W63" i="1" s="1"/>
  <c r="E63" i="1"/>
  <c r="U63" i="1"/>
  <c r="U67" i="1"/>
  <c r="V68" i="1"/>
  <c r="W68" i="1" s="1"/>
  <c r="Q71" i="1"/>
  <c r="U80" i="1"/>
  <c r="V80" i="1"/>
  <c r="V86" i="1"/>
  <c r="W86" i="1" s="1"/>
  <c r="E87" i="1"/>
  <c r="M88" i="1"/>
  <c r="I92" i="1"/>
  <c r="V96" i="1"/>
  <c r="W96" i="1" s="1"/>
  <c r="V102" i="1"/>
  <c r="W102" i="1" s="1"/>
  <c r="E97" i="1"/>
  <c r="M98" i="1"/>
  <c r="S124" i="1"/>
  <c r="V65" i="1"/>
  <c r="W65" i="1" s="1"/>
  <c r="V69" i="1"/>
  <c r="W69" i="1" s="1"/>
  <c r="V75" i="1"/>
  <c r="V81" i="1"/>
  <c r="W81" i="1" s="1"/>
  <c r="V85" i="1"/>
  <c r="W85" i="1" s="1"/>
  <c r="V89" i="1"/>
  <c r="W89" i="1" s="1"/>
  <c r="V93" i="1"/>
  <c r="W93" i="1" s="1"/>
  <c r="V97" i="1"/>
  <c r="W97" i="1" s="1"/>
  <c r="V101" i="1"/>
  <c r="W101" i="1" s="1"/>
  <c r="E124" i="1"/>
  <c r="U124" i="1"/>
  <c r="V106" i="1"/>
  <c r="W106" i="1" s="1"/>
  <c r="I101" i="1"/>
  <c r="S101" i="1"/>
  <c r="U105" i="1"/>
  <c r="V113" i="1"/>
  <c r="W113" i="1" s="1"/>
  <c r="V119" i="1"/>
  <c r="W119" i="1" s="1"/>
  <c r="E108" i="1"/>
  <c r="U112" i="1"/>
  <c r="Q112" i="1"/>
  <c r="M112" i="1"/>
  <c r="I112" i="1"/>
  <c r="E112" i="1"/>
  <c r="S112" i="1"/>
  <c r="E67" i="1"/>
  <c r="E71" i="1"/>
  <c r="G75" i="1"/>
  <c r="K75" i="1"/>
  <c r="O75" i="1"/>
  <c r="S75" i="1"/>
  <c r="E80" i="1"/>
  <c r="E84" i="1"/>
  <c r="E88" i="1"/>
  <c r="E92" i="1"/>
  <c r="E95" i="1"/>
  <c r="E98" i="1"/>
  <c r="Q124" i="1"/>
  <c r="V104" i="1"/>
  <c r="W104" i="1" s="1"/>
  <c r="U101" i="1"/>
  <c r="V109" i="1"/>
  <c r="W109" i="1" s="1"/>
  <c r="Q105" i="1"/>
  <c r="V115" i="1"/>
  <c r="W115" i="1" s="1"/>
  <c r="K111" i="1"/>
  <c r="O112" i="1"/>
  <c r="G126" i="1"/>
  <c r="U116" i="1"/>
  <c r="Q116" i="1"/>
  <c r="M116" i="1"/>
  <c r="I116" i="1"/>
  <c r="E116" i="1"/>
  <c r="G116" i="1"/>
  <c r="K116" i="1"/>
  <c r="O116" i="1"/>
  <c r="G54" i="1"/>
  <c r="K54" i="1"/>
  <c r="O54" i="1"/>
  <c r="G58" i="1"/>
  <c r="K58" i="1"/>
  <c r="O58" i="1"/>
  <c r="G62" i="1"/>
  <c r="K62" i="1"/>
  <c r="O62" i="1"/>
  <c r="G66" i="1"/>
  <c r="K66" i="1"/>
  <c r="O66" i="1"/>
  <c r="E68" i="1"/>
  <c r="I68" i="1"/>
  <c r="M68" i="1"/>
  <c r="Q68" i="1"/>
  <c r="G70" i="1"/>
  <c r="K70" i="1"/>
  <c r="O70" i="1"/>
  <c r="K77" i="1"/>
  <c r="O77" i="1"/>
  <c r="E122" i="1"/>
  <c r="I122" i="1"/>
  <c r="M122" i="1"/>
  <c r="Q122" i="1"/>
  <c r="E96" i="1"/>
  <c r="I96" i="1"/>
  <c r="M96" i="1"/>
  <c r="Q96" i="1"/>
  <c r="G97" i="1"/>
  <c r="K97" i="1"/>
  <c r="O97" i="1"/>
  <c r="M124" i="1"/>
  <c r="V111" i="1"/>
  <c r="W111" i="1" s="1"/>
  <c r="E104" i="1"/>
  <c r="M105" i="1"/>
  <c r="V123" i="1"/>
  <c r="W123" i="1" s="1"/>
  <c r="E110" i="1"/>
  <c r="V114" i="1"/>
  <c r="W114" i="1" s="1"/>
  <c r="V118" i="1"/>
  <c r="W118" i="1" s="1"/>
  <c r="V124" i="1"/>
  <c r="W124" i="1" s="1"/>
  <c r="E111" i="1"/>
  <c r="U111" i="1"/>
  <c r="E101" i="1"/>
  <c r="E105" i="1"/>
  <c r="Q111" i="1"/>
  <c r="G100" i="1"/>
  <c r="K100" i="1"/>
  <c r="O100" i="1"/>
  <c r="E102" i="1"/>
  <c r="I102" i="1"/>
  <c r="M102" i="1"/>
  <c r="Q102" i="1"/>
  <c r="K104" i="1"/>
  <c r="O104" i="1"/>
  <c r="I106" i="1"/>
  <c r="M106" i="1"/>
  <c r="Q106" i="1"/>
  <c r="K108" i="1"/>
  <c r="O108" i="1"/>
  <c r="G110" i="1"/>
  <c r="K110" i="1"/>
  <c r="O110" i="1"/>
  <c r="M111" i="1"/>
  <c r="U113" i="1"/>
  <c r="Q113" i="1"/>
  <c r="M113" i="1"/>
  <c r="I113" i="1"/>
  <c r="E113" i="1"/>
  <c r="S113" i="1"/>
  <c r="E114" i="1"/>
  <c r="E119" i="1"/>
  <c r="G118" i="1"/>
  <c r="K118" i="1"/>
  <c r="O118" i="1"/>
  <c r="G114" i="1"/>
  <c r="K114" i="1"/>
  <c r="O114" i="1"/>
  <c r="V78" i="1" l="1"/>
  <c r="W78" i="1" s="1"/>
  <c r="W122" i="1"/>
  <c r="V127" i="1"/>
  <c r="W127" i="1" s="1"/>
  <c r="W80" i="1"/>
  <c r="V120" i="1"/>
  <c r="W120" i="1" s="1"/>
  <c r="W3" i="1"/>
  <c r="V73" i="1"/>
  <c r="W75" i="1"/>
  <c r="V129" i="1" l="1"/>
  <c r="W129" i="1" s="1"/>
  <c r="W73" i="1"/>
</calcChain>
</file>

<file path=xl/sharedStrings.xml><?xml version="1.0" encoding="utf-8"?>
<sst xmlns="http://schemas.openxmlformats.org/spreadsheetml/2006/main" count="188" uniqueCount="179">
  <si>
    <t>2016-2017</t>
  </si>
  <si>
    <t>Oct.  2016 Elementary Secondary Membership</t>
  </si>
  <si>
    <t>Purchases Property Services</t>
  </si>
  <si>
    <t>Water/Sewage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</si>
  <si>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</si>
  <si>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</si>
  <si>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</si>
  <si>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</si>
  <si>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</si>
  <si>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Equipment &amp; Vehicles</t>
  </si>
  <si>
    <t>Construction Services</t>
  </si>
  <si>
    <t>Total Purchased Property Services Expenditures</t>
  </si>
  <si>
    <t>LEA</t>
  </si>
  <si>
    <t>DISTRICT</t>
  </si>
  <si>
    <t>Object Code 400</t>
  </si>
  <si>
    <t>Object Code 411</t>
  </si>
  <si>
    <t>Object Code 421</t>
  </si>
  <si>
    <t>Object Code 423</t>
  </si>
  <si>
    <t>Object Code 424</t>
  </si>
  <si>
    <t>Object Code 430</t>
  </si>
  <si>
    <t>Object Code 441</t>
  </si>
  <si>
    <t>Object Code 442</t>
  </si>
  <si>
    <t>Object Code 450</t>
  </si>
  <si>
    <t>Acadia Parish School Board</t>
  </si>
  <si>
    <t xml:space="preserve">Allen Parish School Board </t>
  </si>
  <si>
    <t>Ascension Parish School Board 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</si>
  <si>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</si>
  <si>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</si>
  <si>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</si>
  <si>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</si>
  <si>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</si>
  <si>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</si>
  <si>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</si>
  <si>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</si>
  <si>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</si>
  <si>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</si>
  <si>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</si>
  <si>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</si>
  <si>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</si>
  <si>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 *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</si>
  <si>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</si>
  <si>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</si>
  <si>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</si>
  <si>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</si>
  <si>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</si>
  <si>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</si>
  <si>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</si>
  <si>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</si>
  <si>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</si>
  <si>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</si>
  <si>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 *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</si>
  <si>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</si>
  <si>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</si>
  <si>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</si>
  <si>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</si>
  <si>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</si>
  <si>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</si>
  <si>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</si>
  <si>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>Orleans Parish School Board *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</si>
  <si>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</si>
  <si>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</si>
  <si>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</si>
  <si>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</si>
  <si>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</si>
  <si>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</si>
  <si>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</si>
  <si>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</si>
  <si>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</si>
  <si>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</si>
  <si>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</si>
  <si>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</si>
  <si>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 *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</si>
  <si>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</si>
  <si>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</si>
  <si>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</si>
  <si>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</si>
  <si>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</si>
  <si>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</si>
  <si>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</si>
  <si>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</si>
  <si>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</si>
  <si>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</si>
  <si>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</si>
  <si>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</si>
  <si>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</si>
  <si>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</si>
  <si>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</si>
  <si>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</si>
  <si>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</si>
  <si>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 *</t>
  </si>
  <si>
    <t>City of Baker School Board *</t>
  </si>
  <si>
    <t>Central Community School Board*</t>
  </si>
  <si>
    <t xml:space="preserve"> Total City/Parish School Districts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</si>
  <si>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</si>
  <si>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</si>
  <si>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</si>
  <si>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</si>
  <si>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</si>
  <si>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</si>
  <si>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</si>
  <si>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</si>
  <si>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</si>
  <si>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</si>
  <si>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</si>
  <si>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</si>
  <si>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</si>
  <si>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</si>
  <si>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</si>
  <si>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</si>
  <si>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</si>
  <si>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A02</t>
  </si>
  <si>
    <t>Office of Juvenile Justice</t>
  </si>
  <si>
    <t>W12001</t>
  </si>
  <si>
    <t>Pierre A. Capdau Learning Academy</t>
  </si>
  <si>
    <t>W13001</t>
  </si>
  <si>
    <t>Lake Area New Tech Early College High School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</si>
  <si>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</si>
  <si>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</si>
  <si>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</si>
  <si>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</si>
  <si>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</si>
  <si>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</si>
  <si>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</si>
  <si>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</si>
  <si>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</si>
  <si>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</si>
  <si>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</si>
  <si>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</si>
  <si>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</si>
  <si>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</si>
  <si>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</si>
  <si>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</si>
  <si>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</si>
  <si>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</si>
  <si>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</si>
  <si>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</si>
  <si>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</si>
  <si>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</si>
  <si>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</si>
  <si>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</si>
  <si>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</si>
  <si>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</si>
  <si>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</si>
  <si>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</si>
  <si>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W5A001</t>
  </si>
  <si>
    <t>Mary D. Coghill Charter School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</si>
  <si>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</si>
  <si>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</si>
  <si>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</si>
  <si>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</si>
  <si>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</si>
  <si>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</si>
  <si>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</si>
  <si>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</si>
  <si>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</si>
  <si>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</si>
  <si>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W84001</t>
  </si>
  <si>
    <t>KIPP Renaissance High School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</si>
  <si>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</si>
  <si>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</si>
  <si>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</si>
  <si>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</si>
  <si>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</si>
  <si>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</si>
  <si>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</si>
  <si>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</si>
  <si>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</si>
  <si>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</si>
  <si>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</si>
  <si>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</si>
  <si>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</si>
  <si>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</si>
  <si>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State</t>
  </si>
  <si>
    <t>Recovery School District (Type 5 Charter Schools)</t>
  </si>
  <si>
    <t>Total Lab and State Approved Schools</t>
  </si>
  <si>
    <t>Total Type 2 Charter Schools</t>
  </si>
  <si>
    <t>Total Type 3B Charter Schools</t>
  </si>
  <si>
    <t>*Excludes one-time hurricane and/or flood related expenditures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</si>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</sst>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00"/>
    <numFmt numFmtId="165" formatCode="&quot;$&quot;#,##0"/>
  </numFmts>
  <fonts count="8" x14ac:knownFonts="1">
    <font>
      <sz val="10"/>
      <name val="Arial"/>
    </font>
    <font>
      <sz val="10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164" fontId="6" fillId="0" borderId="5" xfId="2" applyNumberFormat="1" applyFont="1" applyFill="1" applyBorder="1" applyAlignment="1">
      <alignment horizontal="center" wrapText="1"/>
    </xf>
    <xf numFmtId="0" fontId="6" fillId="0" borderId="5" xfId="2" applyFont="1" applyFill="1" applyBorder="1" applyAlignment="1">
      <alignment wrapText="1"/>
    </xf>
    <xf numFmtId="3" fontId="6" fillId="4" borderId="5" xfId="2" applyNumberFormat="1" applyFont="1" applyFill="1" applyBorder="1" applyAlignment="1">
      <alignment horizontal="right" wrapText="1"/>
    </xf>
    <xf numFmtId="165" fontId="6" fillId="0" borderId="5" xfId="2" applyNumberFormat="1" applyFont="1" applyFill="1" applyBorder="1" applyAlignment="1">
      <alignment horizontal="right" wrapText="1"/>
    </xf>
    <xf numFmtId="5" fontId="6" fillId="5" borderId="5" xfId="2" applyNumberFormat="1" applyFont="1" applyFill="1" applyBorder="1" applyAlignment="1">
      <alignment horizontal="right" wrapText="1"/>
    </xf>
    <xf numFmtId="164" fontId="6" fillId="0" borderId="6" xfId="2" applyNumberFormat="1" applyFont="1" applyFill="1" applyBorder="1" applyAlignment="1">
      <alignment horizontal="center" wrapText="1"/>
    </xf>
    <xf numFmtId="0" fontId="6" fillId="0" borderId="6" xfId="2" applyFont="1" applyFill="1" applyBorder="1" applyAlignment="1">
      <alignment wrapText="1"/>
    </xf>
    <xf numFmtId="3" fontId="6" fillId="4" borderId="6" xfId="2" applyNumberFormat="1" applyFont="1" applyFill="1" applyBorder="1" applyAlignment="1">
      <alignment horizontal="right" wrapText="1"/>
    </xf>
    <xf numFmtId="165" fontId="6" fillId="0" borderId="6" xfId="2" applyNumberFormat="1" applyFont="1" applyFill="1" applyBorder="1" applyAlignment="1">
      <alignment horizontal="right" wrapText="1"/>
    </xf>
    <xf numFmtId="5" fontId="6" fillId="5" borderId="6" xfId="2" applyNumberFormat="1" applyFont="1" applyFill="1" applyBorder="1" applyAlignment="1">
      <alignment horizontal="right" wrapText="1"/>
    </xf>
    <xf numFmtId="164" fontId="6" fillId="0" borderId="7" xfId="2" applyNumberFormat="1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left" wrapText="1"/>
    </xf>
    <xf numFmtId="3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Fill="1" applyBorder="1" applyAlignment="1">
      <alignment horizontal="right" wrapText="1"/>
    </xf>
    <xf numFmtId="5" fontId="6" fillId="5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wrapText="1"/>
    </xf>
    <xf numFmtId="0" fontId="1" fillId="0" borderId="3" xfId="0" applyFont="1" applyBorder="1"/>
    <xf numFmtId="0" fontId="3" fillId="0" borderId="8" xfId="0" applyFont="1" applyBorder="1"/>
    <xf numFmtId="3" fontId="3" fillId="2" borderId="4" xfId="0" applyNumberFormat="1" applyFont="1" applyFill="1" applyBorder="1"/>
    <xf numFmtId="165" fontId="3" fillId="0" borderId="4" xfId="0" applyNumberFormat="1" applyFont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165" fontId="6" fillId="0" borderId="6" xfId="2" applyNumberFormat="1" applyFont="1" applyFill="1" applyBorder="1" applyAlignment="1">
      <alignment wrapText="1"/>
    </xf>
    <xf numFmtId="165" fontId="6" fillId="0" borderId="13" xfId="2" applyNumberFormat="1" applyFont="1" applyFill="1" applyBorder="1" applyAlignment="1">
      <alignment wrapText="1"/>
    </xf>
    <xf numFmtId="0" fontId="1" fillId="0" borderId="0" xfId="0" applyFont="1" applyBorder="1"/>
    <xf numFmtId="3" fontId="6" fillId="4" borderId="14" xfId="2" applyNumberFormat="1" applyFont="1" applyFill="1" applyBorder="1" applyAlignment="1">
      <alignment horizontal="right" wrapText="1"/>
    </xf>
    <xf numFmtId="165" fontId="6" fillId="0" borderId="5" xfId="2" applyNumberFormat="1" applyFont="1" applyFill="1" applyBorder="1" applyAlignment="1">
      <alignment wrapText="1"/>
    </xf>
    <xf numFmtId="165" fontId="6" fillId="0" borderId="15" xfId="2" applyNumberFormat="1" applyFont="1" applyFill="1" applyBorder="1" applyAlignment="1">
      <alignment wrapText="1"/>
    </xf>
    <xf numFmtId="165" fontId="6" fillId="0" borderId="7" xfId="2" applyNumberFormat="1" applyFont="1" applyFill="1" applyBorder="1" applyAlignment="1">
      <alignment wrapText="1"/>
    </xf>
    <xf numFmtId="165" fontId="6" fillId="0" borderId="16" xfId="2" applyNumberFormat="1" applyFont="1" applyFill="1" applyBorder="1" applyAlignment="1">
      <alignment wrapText="1"/>
    </xf>
    <xf numFmtId="0" fontId="1" fillId="0" borderId="8" xfId="0" applyFont="1" applyBorder="1"/>
    <xf numFmtId="0" fontId="6" fillId="0" borderId="6" xfId="2" applyFont="1" applyFill="1" applyBorder="1" applyAlignment="1">
      <alignment horizontal="left" wrapText="1"/>
    </xf>
    <xf numFmtId="0" fontId="6" fillId="0" borderId="5" xfId="2" applyFont="1" applyFill="1" applyBorder="1" applyAlignment="1">
      <alignment horizontal="left" wrapText="1"/>
    </xf>
    <xf numFmtId="0" fontId="1" fillId="6" borderId="18" xfId="0" applyFont="1" applyFill="1" applyBorder="1"/>
    <xf numFmtId="0" fontId="1" fillId="6" borderId="19" xfId="0" applyFont="1" applyFill="1" applyBorder="1"/>
    <xf numFmtId="165" fontId="6" fillId="0" borderId="14" xfId="2" applyNumberFormat="1" applyFont="1" applyFill="1" applyBorder="1" applyAlignment="1">
      <alignment wrapText="1"/>
    </xf>
    <xf numFmtId="164" fontId="6" fillId="0" borderId="20" xfId="2" applyNumberFormat="1" applyFont="1" applyFill="1" applyBorder="1" applyAlignment="1">
      <alignment horizontal="center" wrapText="1"/>
    </xf>
    <xf numFmtId="0" fontId="1" fillId="0" borderId="17" xfId="0" applyFont="1" applyBorder="1"/>
    <xf numFmtId="0" fontId="3" fillId="0" borderId="17" xfId="0" applyFont="1" applyBorder="1"/>
    <xf numFmtId="3" fontId="3" fillId="2" borderId="20" xfId="0" applyNumberFormat="1" applyFont="1" applyFill="1" applyBorder="1"/>
    <xf numFmtId="165" fontId="3" fillId="0" borderId="20" xfId="0" applyNumberFormat="1" applyFont="1" applyBorder="1"/>
    <xf numFmtId="0" fontId="1" fillId="0" borderId="21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9.28515625" style="1" customWidth="1"/>
    <col min="2" max="2" width="43" style="1" customWidth="1"/>
    <col min="3" max="3" width="11.42578125" style="1" customWidth="1"/>
    <col min="4" max="4" width="14.140625" style="1" bestFit="1" customWidth="1"/>
    <col min="5" max="5" width="8" style="1" bestFit="1" customWidth="1"/>
    <col min="6" max="6" width="14.140625" style="1" customWidth="1"/>
    <col min="7" max="7" width="8" style="1" bestFit="1" customWidth="1"/>
    <col min="8" max="8" width="13.5703125" style="1" bestFit="1" customWidth="1"/>
    <col min="9" max="9" width="8" style="1" bestFit="1" customWidth="1"/>
    <col min="10" max="10" width="13.85546875" style="1" customWidth="1"/>
    <col min="11" max="11" width="8" style="1" bestFit="1" customWidth="1"/>
    <col min="12" max="12" width="13.5703125" style="1" bestFit="1" customWidth="1"/>
    <col min="13" max="13" width="8" style="1" bestFit="1" customWidth="1"/>
    <col min="14" max="14" width="14.140625" style="1" bestFit="1" customWidth="1"/>
    <col min="15" max="15" width="9" style="1" bestFit="1" customWidth="1"/>
    <col min="16" max="16" width="14" style="1" customWidth="1"/>
    <col min="17" max="17" width="7.140625" style="1" customWidth="1"/>
    <col min="18" max="18" width="13.140625" style="1" customWidth="1"/>
    <col min="19" max="19" width="7.28515625" style="1" customWidth="1"/>
    <col min="20" max="20" width="13.28515625" style="1" customWidth="1"/>
    <col min="21" max="21" width="7.28515625" style="1" customWidth="1"/>
    <col min="22" max="22" width="11.5703125" style="1" customWidth="1"/>
    <col min="23" max="23" width="9.28515625" style="50" customWidth="1"/>
    <col min="24" max="16384" width="9.140625" style="1"/>
  </cols>
  <sheetData>
    <row r="1" spans="1:23" ht="52.5" customHeight="1" x14ac:dyDescent="0.2">
      <c r="B1" s="2" t="s">
        <v>0</v>
      </c>
      <c r="C1" s="52" t="s">
        <v>1</v>
      </c>
      <c r="D1" s="3" t="s">
        <v>2</v>
      </c>
      <c r="E1" s="51" t="s">
        <v>178</v>
      </c>
      <c r="F1" s="3" t="s">
        <v>3</v>
      </c>
      <c r="G1" s="51" t="s">
        <v>178</v>
      </c>
      <c r="H1" s="3" t="s">
        <v>4</v>
      </c>
      <c r="I1" s="51" t="s">
        <v>178</v>
      </c>
      <c r="J1" s="4" t="s">
        <v>5</v>
      </c>
      <c r="K1" s="51" t="s">
        <v>178</v>
      </c>
      <c r="L1" s="4" t="s">
        <v>6</v>
      </c>
      <c r="M1" s="51" t="s">
        <v>178</v>
      </c>
      <c r="N1" s="4" t="s">
        <v>7</v>
      </c>
      <c r="O1" s="51" t="s">
        <v>178</v>
      </c>
      <c r="P1" s="3" t="s">
        <v>8</v>
      </c>
      <c r="Q1" s="51" t="s">
        <v>178</v>
      </c>
      <c r="R1" s="4" t="s">
        <v>9</v>
      </c>
      <c r="S1" s="51" t="s">
        <v>178</v>
      </c>
      <c r="T1" s="4" t="s">
        <v>10</v>
      </c>
      <c r="U1" s="51" t="s">
        <v>178</v>
      </c>
      <c r="V1" s="54" t="s">
        <v>11</v>
      </c>
      <c r="W1" s="51" t="s">
        <v>178</v>
      </c>
    </row>
    <row r="2" spans="1:23" ht="15" customHeight="1" x14ac:dyDescent="0.2">
      <c r="A2" s="5" t="s">
        <v>12</v>
      </c>
      <c r="B2" s="5" t="s">
        <v>13</v>
      </c>
      <c r="C2" s="53"/>
      <c r="D2" s="6" t="s">
        <v>14</v>
      </c>
      <c r="E2" s="51"/>
      <c r="F2" s="6" t="s">
        <v>15</v>
      </c>
      <c r="G2" s="51"/>
      <c r="H2" s="6" t="s">
        <v>16</v>
      </c>
      <c r="I2" s="51"/>
      <c r="J2" s="6" t="s">
        <v>17</v>
      </c>
      <c r="K2" s="51"/>
      <c r="L2" s="6" t="s">
        <v>18</v>
      </c>
      <c r="M2" s="51"/>
      <c r="N2" s="6" t="s">
        <v>19</v>
      </c>
      <c r="O2" s="51"/>
      <c r="P2" s="6" t="s">
        <v>20</v>
      </c>
      <c r="Q2" s="51"/>
      <c r="R2" s="6" t="s">
        <v>21</v>
      </c>
      <c r="S2" s="51"/>
      <c r="T2" s="6" t="s">
        <v>22</v>
      </c>
      <c r="U2" s="51"/>
      <c r="V2" s="55"/>
      <c r="W2" s="51"/>
    </row>
    <row r="3" spans="1:23" x14ac:dyDescent="0.2">
      <c r="A3" s="7">
        <v>1</v>
      </c>
      <c r="B3" s="8" t="s">
        <v>23</v>
      </c>
      <c r="C3" s="9">
        <v>9839</v>
      </c>
      <c r="D3" s="10">
        <v>0</v>
      </c>
      <c r="E3" s="10">
        <f>D3/$C3</f>
        <v>0</v>
      </c>
      <c r="F3" s="10">
        <v>124461</v>
      </c>
      <c r="G3" s="10">
        <f>F3/$C3</f>
        <v>12.64976115458888</v>
      </c>
      <c r="H3" s="10">
        <v>71801</v>
      </c>
      <c r="I3" s="10">
        <f>H3/$C3</f>
        <v>7.297591218619778</v>
      </c>
      <c r="J3" s="10">
        <v>110800</v>
      </c>
      <c r="K3" s="10">
        <f>J3/$C3</f>
        <v>11.26130704339872</v>
      </c>
      <c r="L3" s="10">
        <v>9816</v>
      </c>
      <c r="M3" s="10">
        <f>L3/$C3</f>
        <v>0.99766236406138831</v>
      </c>
      <c r="N3" s="10">
        <v>2649724</v>
      </c>
      <c r="O3" s="10">
        <f>N3/$C3</f>
        <v>269.30826303486128</v>
      </c>
      <c r="P3" s="10">
        <v>70200</v>
      </c>
      <c r="Q3" s="10">
        <f>P3/$C3</f>
        <v>7.1348714300233764</v>
      </c>
      <c r="R3" s="10">
        <v>146725</v>
      </c>
      <c r="S3" s="10">
        <f>R3/$C3</f>
        <v>14.912592743164955</v>
      </c>
      <c r="T3" s="10">
        <v>547730</v>
      </c>
      <c r="U3" s="10">
        <f>T3/$C3</f>
        <v>55.66927533285903</v>
      </c>
      <c r="V3" s="11">
        <f>D3+F3+H3+J3+L3+N3+P3+R3+T3</f>
        <v>3731257</v>
      </c>
      <c r="W3" s="10">
        <f>V3/$C3</f>
        <v>379.2313243215774</v>
      </c>
    </row>
    <row r="4" spans="1:23" x14ac:dyDescent="0.2">
      <c r="A4" s="12">
        <v>2</v>
      </c>
      <c r="B4" s="13" t="s">
        <v>24</v>
      </c>
      <c r="C4" s="14">
        <v>4279</v>
      </c>
      <c r="D4" s="15">
        <v>13719</v>
      </c>
      <c r="E4" s="15">
        <f t="shared" ref="E4:E67" si="0">D4/$C4</f>
        <v>3.2061229259172705</v>
      </c>
      <c r="F4" s="15">
        <v>76535</v>
      </c>
      <c r="G4" s="15">
        <f t="shared" ref="G4:G67" si="1">F4/$C4</f>
        <v>17.886188361766767</v>
      </c>
      <c r="H4" s="15">
        <v>61076</v>
      </c>
      <c r="I4" s="15">
        <f t="shared" ref="I4:I67" si="2">H4/$C4</f>
        <v>14.273428371114747</v>
      </c>
      <c r="J4" s="15">
        <v>9085</v>
      </c>
      <c r="K4" s="15">
        <f t="shared" ref="K4:K67" si="3">J4/$C4</f>
        <v>2.1231596167328814</v>
      </c>
      <c r="L4" s="15">
        <v>0</v>
      </c>
      <c r="M4" s="15">
        <f t="shared" ref="M4:M67" si="4">L4/$C4</f>
        <v>0</v>
      </c>
      <c r="N4" s="15">
        <v>649071</v>
      </c>
      <c r="O4" s="15">
        <f t="shared" ref="O4:O67" si="5">N4/$C4</f>
        <v>151.6875438186492</v>
      </c>
      <c r="P4" s="15">
        <v>0</v>
      </c>
      <c r="Q4" s="15">
        <f t="shared" ref="Q4:Q67" si="6">P4/$C4</f>
        <v>0</v>
      </c>
      <c r="R4" s="15">
        <v>557532</v>
      </c>
      <c r="S4" s="15">
        <f t="shared" ref="S4:S67" si="7">R4/$C4</f>
        <v>130.29492872166395</v>
      </c>
      <c r="T4" s="15">
        <v>30875</v>
      </c>
      <c r="U4" s="15">
        <f t="shared" ref="U4:U67" si="8">T4/$C4</f>
        <v>7.2154709044169199</v>
      </c>
      <c r="V4" s="16">
        <f t="shared" ref="V4:V67" si="9">D4+F4+H4+J4+L4+N4+P4+R4+T4</f>
        <v>1397893</v>
      </c>
      <c r="W4" s="15">
        <f t="shared" ref="W4:W67" si="10">V4/$C4</f>
        <v>326.68684272026172</v>
      </c>
    </row>
    <row r="5" spans="1:23" x14ac:dyDescent="0.2">
      <c r="A5" s="12">
        <v>3</v>
      </c>
      <c r="B5" s="13" t="s">
        <v>25</v>
      </c>
      <c r="C5" s="14">
        <v>22048</v>
      </c>
      <c r="D5" s="15">
        <v>513414</v>
      </c>
      <c r="E5" s="15">
        <f t="shared" si="0"/>
        <v>23.286193759071118</v>
      </c>
      <c r="F5" s="15">
        <v>286867</v>
      </c>
      <c r="G5" s="15">
        <f t="shared" si="1"/>
        <v>13.011021407837445</v>
      </c>
      <c r="H5" s="15">
        <v>205954</v>
      </c>
      <c r="I5" s="15">
        <f t="shared" si="2"/>
        <v>9.3411647314949207</v>
      </c>
      <c r="J5" s="15">
        <v>443310</v>
      </c>
      <c r="K5" s="15">
        <f t="shared" si="3"/>
        <v>20.106585631349784</v>
      </c>
      <c r="L5" s="15">
        <v>425583</v>
      </c>
      <c r="M5" s="15">
        <f t="shared" si="4"/>
        <v>19.302567126269956</v>
      </c>
      <c r="N5" s="15">
        <v>4678544</v>
      </c>
      <c r="O5" s="15">
        <f t="shared" si="5"/>
        <v>212.19811320754718</v>
      </c>
      <c r="P5" s="15">
        <v>1257683</v>
      </c>
      <c r="Q5" s="15">
        <f t="shared" si="6"/>
        <v>57.042951741654569</v>
      </c>
      <c r="R5" s="15">
        <v>1372840</v>
      </c>
      <c r="S5" s="15">
        <f t="shared" si="7"/>
        <v>62.265965166908565</v>
      </c>
      <c r="T5" s="15">
        <v>21769829</v>
      </c>
      <c r="U5" s="15">
        <f t="shared" si="8"/>
        <v>987.38339078374452</v>
      </c>
      <c r="V5" s="16">
        <f t="shared" si="9"/>
        <v>30954024</v>
      </c>
      <c r="W5" s="15">
        <f t="shared" si="10"/>
        <v>1403.937953555878</v>
      </c>
    </row>
    <row r="6" spans="1:23" x14ac:dyDescent="0.2">
      <c r="A6" s="12">
        <v>4</v>
      </c>
      <c r="B6" s="13" t="s">
        <v>26</v>
      </c>
      <c r="C6" s="14">
        <v>3589</v>
      </c>
      <c r="D6" s="15">
        <v>97107</v>
      </c>
      <c r="E6" s="15">
        <f t="shared" si="0"/>
        <v>27.056840345500138</v>
      </c>
      <c r="F6" s="15">
        <v>24896</v>
      </c>
      <c r="G6" s="15">
        <f t="shared" si="1"/>
        <v>6.9367511841738647</v>
      </c>
      <c r="H6" s="15">
        <v>42861</v>
      </c>
      <c r="I6" s="15">
        <f t="shared" si="2"/>
        <v>11.942323767066036</v>
      </c>
      <c r="J6" s="15">
        <v>0</v>
      </c>
      <c r="K6" s="15">
        <f t="shared" si="3"/>
        <v>0</v>
      </c>
      <c r="L6" s="15">
        <v>71400</v>
      </c>
      <c r="M6" s="15">
        <f t="shared" si="4"/>
        <v>19.89412092504876</v>
      </c>
      <c r="N6" s="15">
        <v>379295</v>
      </c>
      <c r="O6" s="15">
        <f t="shared" si="5"/>
        <v>105.68264140429089</v>
      </c>
      <c r="P6" s="15">
        <v>0</v>
      </c>
      <c r="Q6" s="15">
        <f t="shared" si="6"/>
        <v>0</v>
      </c>
      <c r="R6" s="15">
        <v>512525</v>
      </c>
      <c r="S6" s="15">
        <f t="shared" si="7"/>
        <v>142.80440234048481</v>
      </c>
      <c r="T6" s="15">
        <v>247140</v>
      </c>
      <c r="U6" s="15">
        <f t="shared" si="8"/>
        <v>68.860406798551125</v>
      </c>
      <c r="V6" s="16">
        <f t="shared" si="9"/>
        <v>1375224</v>
      </c>
      <c r="W6" s="15">
        <f t="shared" si="10"/>
        <v>383.17748676511565</v>
      </c>
    </row>
    <row r="7" spans="1:23" x14ac:dyDescent="0.2">
      <c r="A7" s="17">
        <v>5</v>
      </c>
      <c r="B7" s="18" t="s">
        <v>27</v>
      </c>
      <c r="C7" s="19">
        <v>5534</v>
      </c>
      <c r="D7" s="20">
        <v>509</v>
      </c>
      <c r="E7" s="20">
        <f t="shared" si="0"/>
        <v>9.1976870256595594E-2</v>
      </c>
      <c r="F7" s="20">
        <v>103812</v>
      </c>
      <c r="G7" s="20">
        <f t="shared" si="1"/>
        <v>18.758944705457175</v>
      </c>
      <c r="H7" s="20">
        <v>30525</v>
      </c>
      <c r="I7" s="20">
        <f t="shared" si="2"/>
        <v>5.5159016985905316</v>
      </c>
      <c r="J7" s="20">
        <v>0</v>
      </c>
      <c r="K7" s="20">
        <f t="shared" si="3"/>
        <v>0</v>
      </c>
      <c r="L7" s="20">
        <v>0</v>
      </c>
      <c r="M7" s="20">
        <f t="shared" si="4"/>
        <v>0</v>
      </c>
      <c r="N7" s="20">
        <v>2165236</v>
      </c>
      <c r="O7" s="20">
        <f t="shared" si="5"/>
        <v>391.26057101554028</v>
      </c>
      <c r="P7" s="20">
        <v>0</v>
      </c>
      <c r="Q7" s="20">
        <f t="shared" si="6"/>
        <v>0</v>
      </c>
      <c r="R7" s="20">
        <v>49366</v>
      </c>
      <c r="S7" s="20">
        <f t="shared" si="7"/>
        <v>8.9204915070473429</v>
      </c>
      <c r="T7" s="20">
        <v>0</v>
      </c>
      <c r="U7" s="20">
        <f t="shared" si="8"/>
        <v>0</v>
      </c>
      <c r="V7" s="21">
        <f t="shared" si="9"/>
        <v>2349448</v>
      </c>
      <c r="W7" s="20">
        <f t="shared" si="10"/>
        <v>424.54788579689193</v>
      </c>
    </row>
    <row r="8" spans="1:23" x14ac:dyDescent="0.2">
      <c r="A8" s="7">
        <v>6</v>
      </c>
      <c r="B8" s="8" t="s">
        <v>28</v>
      </c>
      <c r="C8" s="9">
        <v>5952</v>
      </c>
      <c r="D8" s="10">
        <v>517093</v>
      </c>
      <c r="E8" s="10">
        <f t="shared" si="0"/>
        <v>86.877184139784944</v>
      </c>
      <c r="F8" s="10">
        <v>108891</v>
      </c>
      <c r="G8" s="10">
        <f t="shared" si="1"/>
        <v>18.29485887096774</v>
      </c>
      <c r="H8" s="10">
        <v>79180</v>
      </c>
      <c r="I8" s="10">
        <f t="shared" si="2"/>
        <v>13.303091397849462</v>
      </c>
      <c r="J8" s="10">
        <v>0</v>
      </c>
      <c r="K8" s="10">
        <f t="shared" si="3"/>
        <v>0</v>
      </c>
      <c r="L8" s="10">
        <v>0</v>
      </c>
      <c r="M8" s="10">
        <f t="shared" si="4"/>
        <v>0</v>
      </c>
      <c r="N8" s="10">
        <v>442806</v>
      </c>
      <c r="O8" s="10">
        <f t="shared" si="5"/>
        <v>74.396169354838705</v>
      </c>
      <c r="P8" s="10">
        <v>0</v>
      </c>
      <c r="Q8" s="10">
        <f t="shared" si="6"/>
        <v>0</v>
      </c>
      <c r="R8" s="10">
        <v>137142</v>
      </c>
      <c r="S8" s="10">
        <f t="shared" si="7"/>
        <v>23.041330645161292</v>
      </c>
      <c r="T8" s="10">
        <v>587922</v>
      </c>
      <c r="U8" s="10">
        <f t="shared" si="8"/>
        <v>98.777217741935488</v>
      </c>
      <c r="V8" s="11">
        <f t="shared" si="9"/>
        <v>1873034</v>
      </c>
      <c r="W8" s="10">
        <f t="shared" si="10"/>
        <v>314.68985215053766</v>
      </c>
    </row>
    <row r="9" spans="1:23" x14ac:dyDescent="0.2">
      <c r="A9" s="12">
        <v>7</v>
      </c>
      <c r="B9" s="13" t="s">
        <v>29</v>
      </c>
      <c r="C9" s="14">
        <v>2262</v>
      </c>
      <c r="D9" s="15">
        <v>0</v>
      </c>
      <c r="E9" s="15">
        <f t="shared" si="0"/>
        <v>0</v>
      </c>
      <c r="F9" s="15">
        <v>39021</v>
      </c>
      <c r="G9" s="15">
        <f t="shared" si="1"/>
        <v>17.250663129973475</v>
      </c>
      <c r="H9" s="15">
        <v>0</v>
      </c>
      <c r="I9" s="15">
        <f t="shared" si="2"/>
        <v>0</v>
      </c>
      <c r="J9" s="15">
        <v>0</v>
      </c>
      <c r="K9" s="15">
        <f t="shared" si="3"/>
        <v>0</v>
      </c>
      <c r="L9" s="15">
        <v>50124</v>
      </c>
      <c r="M9" s="15">
        <f t="shared" si="4"/>
        <v>22.159151193633953</v>
      </c>
      <c r="N9" s="15">
        <v>1241410</v>
      </c>
      <c r="O9" s="15">
        <f t="shared" si="5"/>
        <v>548.81078691423522</v>
      </c>
      <c r="P9" s="15">
        <v>0</v>
      </c>
      <c r="Q9" s="15">
        <f t="shared" si="6"/>
        <v>0</v>
      </c>
      <c r="R9" s="15">
        <v>185945</v>
      </c>
      <c r="S9" s="15">
        <f t="shared" si="7"/>
        <v>82.203801945181254</v>
      </c>
      <c r="T9" s="15">
        <v>148027</v>
      </c>
      <c r="U9" s="15">
        <f t="shared" si="8"/>
        <v>65.440760389036257</v>
      </c>
      <c r="V9" s="16">
        <f t="shared" si="9"/>
        <v>1664527</v>
      </c>
      <c r="W9" s="15">
        <f t="shared" si="10"/>
        <v>735.86516357206017</v>
      </c>
    </row>
    <row r="10" spans="1:23" x14ac:dyDescent="0.2">
      <c r="A10" s="12">
        <v>8</v>
      </c>
      <c r="B10" s="13" t="s">
        <v>30</v>
      </c>
      <c r="C10" s="14">
        <v>22251</v>
      </c>
      <c r="D10" s="15">
        <v>32600</v>
      </c>
      <c r="E10" s="15">
        <f t="shared" si="0"/>
        <v>1.4651026920138421</v>
      </c>
      <c r="F10" s="15">
        <v>413614</v>
      </c>
      <c r="G10" s="15">
        <f t="shared" si="1"/>
        <v>18.588557817626175</v>
      </c>
      <c r="H10" s="15">
        <v>233246</v>
      </c>
      <c r="I10" s="15">
        <f t="shared" si="2"/>
        <v>10.48249516875646</v>
      </c>
      <c r="J10" s="15">
        <v>0</v>
      </c>
      <c r="K10" s="15">
        <f t="shared" si="3"/>
        <v>0</v>
      </c>
      <c r="L10" s="15">
        <v>1105</v>
      </c>
      <c r="M10" s="15">
        <f t="shared" si="4"/>
        <v>4.9660689407217656E-2</v>
      </c>
      <c r="N10" s="15">
        <v>3586327</v>
      </c>
      <c r="O10" s="15">
        <f t="shared" si="5"/>
        <v>161.17599209024314</v>
      </c>
      <c r="P10" s="15">
        <v>13700</v>
      </c>
      <c r="Q10" s="15">
        <f t="shared" si="6"/>
        <v>0.61570266504876181</v>
      </c>
      <c r="R10" s="15">
        <v>37999</v>
      </c>
      <c r="S10" s="15">
        <f t="shared" si="7"/>
        <v>1.7077434722034965</v>
      </c>
      <c r="T10" s="15">
        <v>19563626</v>
      </c>
      <c r="U10" s="15">
        <f t="shared" si="8"/>
        <v>879.22457417644148</v>
      </c>
      <c r="V10" s="16">
        <f t="shared" si="9"/>
        <v>23882217</v>
      </c>
      <c r="W10" s="15">
        <f t="shared" si="10"/>
        <v>1073.3098287717405</v>
      </c>
    </row>
    <row r="11" spans="1:23" x14ac:dyDescent="0.2">
      <c r="A11" s="12">
        <v>9</v>
      </c>
      <c r="B11" s="13" t="s">
        <v>31</v>
      </c>
      <c r="C11" s="14">
        <v>39921</v>
      </c>
      <c r="D11" s="15">
        <v>417350</v>
      </c>
      <c r="E11" s="15">
        <f t="shared" si="0"/>
        <v>10.454397434933995</v>
      </c>
      <c r="F11" s="15">
        <v>1285623</v>
      </c>
      <c r="G11" s="15">
        <f t="shared" si="1"/>
        <v>32.204178252047797</v>
      </c>
      <c r="H11" s="15">
        <v>307457</v>
      </c>
      <c r="I11" s="15">
        <f t="shared" si="2"/>
        <v>7.7016357305678715</v>
      </c>
      <c r="J11" s="15">
        <v>0</v>
      </c>
      <c r="K11" s="15">
        <f t="shared" si="3"/>
        <v>0</v>
      </c>
      <c r="L11" s="15">
        <v>429412</v>
      </c>
      <c r="M11" s="15">
        <f t="shared" si="4"/>
        <v>10.756544174745121</v>
      </c>
      <c r="N11" s="15">
        <v>6391813</v>
      </c>
      <c r="O11" s="15">
        <f t="shared" si="5"/>
        <v>160.1115453019714</v>
      </c>
      <c r="P11" s="15">
        <v>205410</v>
      </c>
      <c r="Q11" s="15">
        <f t="shared" si="6"/>
        <v>5.1454121890734204</v>
      </c>
      <c r="R11" s="15">
        <v>1448371</v>
      </c>
      <c r="S11" s="15">
        <f t="shared" si="7"/>
        <v>36.280929836426942</v>
      </c>
      <c r="T11" s="15">
        <v>16206751</v>
      </c>
      <c r="U11" s="15">
        <f t="shared" si="8"/>
        <v>405.97056686956739</v>
      </c>
      <c r="V11" s="16">
        <f t="shared" si="9"/>
        <v>26692187</v>
      </c>
      <c r="W11" s="15">
        <f t="shared" si="10"/>
        <v>668.62520978933389</v>
      </c>
    </row>
    <row r="12" spans="1:23" x14ac:dyDescent="0.2">
      <c r="A12" s="17">
        <v>10</v>
      </c>
      <c r="B12" s="18" t="s">
        <v>32</v>
      </c>
      <c r="C12" s="19">
        <v>32623</v>
      </c>
      <c r="D12" s="20">
        <v>2287973</v>
      </c>
      <c r="E12" s="20">
        <f t="shared" si="0"/>
        <v>70.133739999386933</v>
      </c>
      <c r="F12" s="20">
        <v>536022</v>
      </c>
      <c r="G12" s="20">
        <f t="shared" si="1"/>
        <v>16.430800355577354</v>
      </c>
      <c r="H12" s="20">
        <v>294892</v>
      </c>
      <c r="I12" s="20">
        <f t="shared" si="2"/>
        <v>9.039389387855195</v>
      </c>
      <c r="J12" s="20">
        <v>109583</v>
      </c>
      <c r="K12" s="20">
        <f t="shared" si="3"/>
        <v>3.359071820494743</v>
      </c>
      <c r="L12" s="20">
        <v>304061</v>
      </c>
      <c r="M12" s="20">
        <f t="shared" si="4"/>
        <v>9.3204487631425685</v>
      </c>
      <c r="N12" s="20">
        <v>9947991</v>
      </c>
      <c r="O12" s="20">
        <f t="shared" si="5"/>
        <v>304.93795788247553</v>
      </c>
      <c r="P12" s="20">
        <v>1900</v>
      </c>
      <c r="Q12" s="20">
        <f t="shared" si="6"/>
        <v>5.8241118229470007E-2</v>
      </c>
      <c r="R12" s="20">
        <v>668921</v>
      </c>
      <c r="S12" s="20">
        <f t="shared" si="7"/>
        <v>20.504582656408054</v>
      </c>
      <c r="T12" s="20">
        <v>3045906</v>
      </c>
      <c r="U12" s="20">
        <f t="shared" si="8"/>
        <v>93.366827085185292</v>
      </c>
      <c r="V12" s="21">
        <f t="shared" si="9"/>
        <v>17197249</v>
      </c>
      <c r="W12" s="20">
        <f t="shared" si="10"/>
        <v>527.15105906875522</v>
      </c>
    </row>
    <row r="13" spans="1:23" x14ac:dyDescent="0.2">
      <c r="A13" s="7">
        <v>11</v>
      </c>
      <c r="B13" s="8" t="s">
        <v>33</v>
      </c>
      <c r="C13" s="9">
        <v>1695</v>
      </c>
      <c r="D13" s="10">
        <v>3616</v>
      </c>
      <c r="E13" s="10">
        <f t="shared" si="0"/>
        <v>2.1333333333333333</v>
      </c>
      <c r="F13" s="10">
        <v>38938</v>
      </c>
      <c r="G13" s="10">
        <f t="shared" si="1"/>
        <v>22.972271386430677</v>
      </c>
      <c r="H13" s="10">
        <v>23156</v>
      </c>
      <c r="I13" s="10">
        <f t="shared" si="2"/>
        <v>13.661356932153392</v>
      </c>
      <c r="J13" s="10">
        <v>0</v>
      </c>
      <c r="K13" s="10">
        <f t="shared" si="3"/>
        <v>0</v>
      </c>
      <c r="L13" s="10">
        <v>79122</v>
      </c>
      <c r="M13" s="10">
        <f t="shared" si="4"/>
        <v>46.679646017699113</v>
      </c>
      <c r="N13" s="10">
        <v>119822</v>
      </c>
      <c r="O13" s="10">
        <f t="shared" si="5"/>
        <v>70.69144542772861</v>
      </c>
      <c r="P13" s="10">
        <v>0</v>
      </c>
      <c r="Q13" s="10">
        <f t="shared" si="6"/>
        <v>0</v>
      </c>
      <c r="R13" s="10">
        <v>22467</v>
      </c>
      <c r="S13" s="10">
        <f t="shared" si="7"/>
        <v>13.254867256637167</v>
      </c>
      <c r="T13" s="10">
        <v>0</v>
      </c>
      <c r="U13" s="10">
        <f t="shared" si="8"/>
        <v>0</v>
      </c>
      <c r="V13" s="11">
        <f t="shared" si="9"/>
        <v>287121</v>
      </c>
      <c r="W13" s="10">
        <f t="shared" si="10"/>
        <v>169.3929203539823</v>
      </c>
    </row>
    <row r="14" spans="1:23" x14ac:dyDescent="0.2">
      <c r="A14" s="12">
        <v>12</v>
      </c>
      <c r="B14" s="13" t="s">
        <v>34</v>
      </c>
      <c r="C14" s="14">
        <v>1348</v>
      </c>
      <c r="D14" s="15">
        <v>59851</v>
      </c>
      <c r="E14" s="15">
        <f t="shared" si="0"/>
        <v>44.399851632047479</v>
      </c>
      <c r="F14" s="15">
        <v>20228</v>
      </c>
      <c r="G14" s="15">
        <f t="shared" si="1"/>
        <v>15.005934718100891</v>
      </c>
      <c r="H14" s="15">
        <v>33641</v>
      </c>
      <c r="I14" s="15">
        <f t="shared" si="2"/>
        <v>24.956231454005934</v>
      </c>
      <c r="J14" s="15">
        <v>0</v>
      </c>
      <c r="K14" s="15">
        <f t="shared" si="3"/>
        <v>0</v>
      </c>
      <c r="L14" s="15">
        <v>0</v>
      </c>
      <c r="M14" s="15">
        <f t="shared" si="4"/>
        <v>0</v>
      </c>
      <c r="N14" s="15">
        <v>570972</v>
      </c>
      <c r="O14" s="15">
        <f t="shared" si="5"/>
        <v>423.56973293768544</v>
      </c>
      <c r="P14" s="15">
        <v>6650</v>
      </c>
      <c r="Q14" s="15">
        <f t="shared" si="6"/>
        <v>4.9332344213649852</v>
      </c>
      <c r="R14" s="15">
        <v>64214</v>
      </c>
      <c r="S14" s="15">
        <f t="shared" si="7"/>
        <v>47.636498516320472</v>
      </c>
      <c r="T14" s="15">
        <v>710745</v>
      </c>
      <c r="U14" s="15">
        <f t="shared" si="8"/>
        <v>527.25890207715133</v>
      </c>
      <c r="V14" s="16">
        <f t="shared" si="9"/>
        <v>1466301</v>
      </c>
      <c r="W14" s="15">
        <f t="shared" si="10"/>
        <v>1087.7603857566767</v>
      </c>
    </row>
    <row r="15" spans="1:23" x14ac:dyDescent="0.2">
      <c r="A15" s="12">
        <v>13</v>
      </c>
      <c r="B15" s="13" t="s">
        <v>35</v>
      </c>
      <c r="C15" s="14">
        <v>1330</v>
      </c>
      <c r="D15" s="15">
        <v>50401</v>
      </c>
      <c r="E15" s="15">
        <f t="shared" si="0"/>
        <v>37.895488721804512</v>
      </c>
      <c r="F15" s="15">
        <v>20565</v>
      </c>
      <c r="G15" s="15">
        <f t="shared" si="1"/>
        <v>15.462406015037594</v>
      </c>
      <c r="H15" s="15">
        <v>12449</v>
      </c>
      <c r="I15" s="15">
        <f t="shared" si="2"/>
        <v>9.360150375939849</v>
      </c>
      <c r="J15" s="15">
        <v>0</v>
      </c>
      <c r="K15" s="15">
        <f t="shared" si="3"/>
        <v>0</v>
      </c>
      <c r="L15" s="15">
        <v>0</v>
      </c>
      <c r="M15" s="15">
        <f t="shared" si="4"/>
        <v>0</v>
      </c>
      <c r="N15" s="15">
        <v>193918</v>
      </c>
      <c r="O15" s="15">
        <f t="shared" si="5"/>
        <v>145.80300751879699</v>
      </c>
      <c r="P15" s="15">
        <v>2043</v>
      </c>
      <c r="Q15" s="15">
        <f t="shared" si="6"/>
        <v>1.5360902255639097</v>
      </c>
      <c r="R15" s="15">
        <v>36022</v>
      </c>
      <c r="S15" s="15">
        <f t="shared" si="7"/>
        <v>27.08421052631579</v>
      </c>
      <c r="T15" s="15">
        <v>0</v>
      </c>
      <c r="U15" s="15">
        <f t="shared" si="8"/>
        <v>0</v>
      </c>
      <c r="V15" s="16">
        <f t="shared" si="9"/>
        <v>315398</v>
      </c>
      <c r="W15" s="15">
        <f t="shared" si="10"/>
        <v>237.14135338345864</v>
      </c>
    </row>
    <row r="16" spans="1:23" x14ac:dyDescent="0.2">
      <c r="A16" s="12">
        <v>14</v>
      </c>
      <c r="B16" s="13" t="s">
        <v>36</v>
      </c>
      <c r="C16" s="14">
        <v>1709</v>
      </c>
      <c r="D16" s="15">
        <v>0</v>
      </c>
      <c r="E16" s="15">
        <f t="shared" si="0"/>
        <v>0</v>
      </c>
      <c r="F16" s="15">
        <v>41743</v>
      </c>
      <c r="G16" s="15">
        <f t="shared" si="1"/>
        <v>24.425394967817436</v>
      </c>
      <c r="H16" s="15">
        <v>40380</v>
      </c>
      <c r="I16" s="15">
        <f t="shared" si="2"/>
        <v>23.627852545348158</v>
      </c>
      <c r="J16" s="15">
        <v>0</v>
      </c>
      <c r="K16" s="15">
        <f t="shared" si="3"/>
        <v>0</v>
      </c>
      <c r="L16" s="15">
        <v>10621</v>
      </c>
      <c r="M16" s="15">
        <f t="shared" si="4"/>
        <v>6.2147454651843184</v>
      </c>
      <c r="N16" s="15">
        <v>179080</v>
      </c>
      <c r="O16" s="15">
        <f t="shared" si="5"/>
        <v>104.78642480983031</v>
      </c>
      <c r="P16" s="15">
        <v>0</v>
      </c>
      <c r="Q16" s="15">
        <f t="shared" si="6"/>
        <v>0</v>
      </c>
      <c r="R16" s="15">
        <v>0</v>
      </c>
      <c r="S16" s="15">
        <f t="shared" si="7"/>
        <v>0</v>
      </c>
      <c r="T16" s="15">
        <v>3500</v>
      </c>
      <c r="U16" s="15">
        <f t="shared" si="8"/>
        <v>2.0479812755997657</v>
      </c>
      <c r="V16" s="16">
        <f t="shared" si="9"/>
        <v>275324</v>
      </c>
      <c r="W16" s="15">
        <f t="shared" si="10"/>
        <v>161.10239906377998</v>
      </c>
    </row>
    <row r="17" spans="1:23" x14ac:dyDescent="0.2">
      <c r="A17" s="17">
        <v>15</v>
      </c>
      <c r="B17" s="18" t="s">
        <v>37</v>
      </c>
      <c r="C17" s="19">
        <v>3413</v>
      </c>
      <c r="D17" s="20">
        <v>840</v>
      </c>
      <c r="E17" s="20">
        <f t="shared" si="0"/>
        <v>0.24611778493993555</v>
      </c>
      <c r="F17" s="20">
        <v>57373</v>
      </c>
      <c r="G17" s="20">
        <f t="shared" si="1"/>
        <v>16.810137708760621</v>
      </c>
      <c r="H17" s="20">
        <v>66495</v>
      </c>
      <c r="I17" s="20">
        <f t="shared" si="2"/>
        <v>19.482859654263113</v>
      </c>
      <c r="J17" s="20">
        <v>0</v>
      </c>
      <c r="K17" s="20">
        <f t="shared" si="3"/>
        <v>0</v>
      </c>
      <c r="L17" s="20">
        <v>28229</v>
      </c>
      <c r="M17" s="20">
        <f t="shared" si="4"/>
        <v>8.2710225607969523</v>
      </c>
      <c r="N17" s="20">
        <v>311045</v>
      </c>
      <c r="O17" s="20">
        <f t="shared" si="5"/>
        <v>91.135364781716959</v>
      </c>
      <c r="P17" s="20">
        <v>43816</v>
      </c>
      <c r="Q17" s="20">
        <f t="shared" si="6"/>
        <v>12.837972458247876</v>
      </c>
      <c r="R17" s="20">
        <v>49588</v>
      </c>
      <c r="S17" s="20">
        <f t="shared" si="7"/>
        <v>14.529153237620861</v>
      </c>
      <c r="T17" s="20">
        <v>583473</v>
      </c>
      <c r="U17" s="20">
        <f t="shared" si="8"/>
        <v>170.95605039554644</v>
      </c>
      <c r="V17" s="21">
        <f t="shared" si="9"/>
        <v>1140859</v>
      </c>
      <c r="W17" s="20">
        <f t="shared" si="10"/>
        <v>334.26867858189274</v>
      </c>
    </row>
    <row r="18" spans="1:23" x14ac:dyDescent="0.2">
      <c r="A18" s="7">
        <v>16</v>
      </c>
      <c r="B18" s="8" t="s">
        <v>38</v>
      </c>
      <c r="C18" s="9">
        <v>5121</v>
      </c>
      <c r="D18" s="10">
        <v>31623</v>
      </c>
      <c r="E18" s="10">
        <f t="shared" si="0"/>
        <v>6.1751611013473928</v>
      </c>
      <c r="F18" s="10">
        <v>63890</v>
      </c>
      <c r="G18" s="10">
        <f t="shared" si="1"/>
        <v>12.476078890841633</v>
      </c>
      <c r="H18" s="10">
        <v>39324</v>
      </c>
      <c r="I18" s="10">
        <f t="shared" si="2"/>
        <v>7.6789689513766843</v>
      </c>
      <c r="J18" s="10">
        <v>0</v>
      </c>
      <c r="K18" s="10">
        <f t="shared" si="3"/>
        <v>0</v>
      </c>
      <c r="L18" s="10">
        <v>0</v>
      </c>
      <c r="M18" s="10">
        <f t="shared" si="4"/>
        <v>0</v>
      </c>
      <c r="N18" s="10">
        <v>721345</v>
      </c>
      <c r="O18" s="10">
        <f t="shared" si="5"/>
        <v>140.86018355789884</v>
      </c>
      <c r="P18" s="10">
        <v>0</v>
      </c>
      <c r="Q18" s="10">
        <f t="shared" si="6"/>
        <v>0</v>
      </c>
      <c r="R18" s="10">
        <v>0</v>
      </c>
      <c r="S18" s="10">
        <f t="shared" si="7"/>
        <v>0</v>
      </c>
      <c r="T18" s="10">
        <v>6213106</v>
      </c>
      <c r="U18" s="10">
        <f t="shared" si="8"/>
        <v>1213.2603007225152</v>
      </c>
      <c r="V18" s="11">
        <f t="shared" si="9"/>
        <v>7069288</v>
      </c>
      <c r="W18" s="10">
        <f t="shared" si="10"/>
        <v>1380.4506932239797</v>
      </c>
    </row>
    <row r="19" spans="1:23" x14ac:dyDescent="0.2">
      <c r="A19" s="12">
        <v>17</v>
      </c>
      <c r="B19" s="13" t="s">
        <v>39</v>
      </c>
      <c r="C19" s="14">
        <v>40579</v>
      </c>
      <c r="D19" s="15">
        <v>295768</v>
      </c>
      <c r="E19" s="15">
        <f t="shared" si="0"/>
        <v>7.2886961236107348</v>
      </c>
      <c r="F19" s="15">
        <v>742810</v>
      </c>
      <c r="G19" s="15">
        <f t="shared" si="1"/>
        <v>18.305281056704207</v>
      </c>
      <c r="H19" s="15">
        <v>363098</v>
      </c>
      <c r="I19" s="15">
        <f t="shared" si="2"/>
        <v>8.9479287316099452</v>
      </c>
      <c r="J19" s="15">
        <v>146290</v>
      </c>
      <c r="K19" s="15">
        <f t="shared" si="3"/>
        <v>3.6050666600951229</v>
      </c>
      <c r="L19" s="15">
        <v>31907</v>
      </c>
      <c r="M19" s="15">
        <f t="shared" si="4"/>
        <v>0.78629340299169526</v>
      </c>
      <c r="N19" s="15">
        <v>35579908</v>
      </c>
      <c r="O19" s="15">
        <f t="shared" si="5"/>
        <v>876.80593410384677</v>
      </c>
      <c r="P19" s="15">
        <v>2198419</v>
      </c>
      <c r="Q19" s="15">
        <f t="shared" si="6"/>
        <v>54.176273441928089</v>
      </c>
      <c r="R19" s="15">
        <v>769181</v>
      </c>
      <c r="S19" s="15">
        <f t="shared" si="7"/>
        <v>18.955149215111266</v>
      </c>
      <c r="T19" s="15">
        <v>20308817</v>
      </c>
      <c r="U19" s="15">
        <f t="shared" si="8"/>
        <v>500.47603440203062</v>
      </c>
      <c r="V19" s="16">
        <f t="shared" si="9"/>
        <v>60436198</v>
      </c>
      <c r="W19" s="15">
        <f t="shared" si="10"/>
        <v>1489.3466571379286</v>
      </c>
    </row>
    <row r="20" spans="1:23" x14ac:dyDescent="0.2">
      <c r="A20" s="12">
        <v>18</v>
      </c>
      <c r="B20" s="13" t="s">
        <v>40</v>
      </c>
      <c r="C20" s="14">
        <v>1049</v>
      </c>
      <c r="D20" s="15">
        <v>0</v>
      </c>
      <c r="E20" s="15">
        <f t="shared" si="0"/>
        <v>0</v>
      </c>
      <c r="F20" s="15">
        <v>14858</v>
      </c>
      <c r="G20" s="15">
        <f t="shared" si="1"/>
        <v>14.163965681601525</v>
      </c>
      <c r="H20" s="15">
        <v>9932</v>
      </c>
      <c r="I20" s="15">
        <f t="shared" si="2"/>
        <v>9.4680648236415639</v>
      </c>
      <c r="J20" s="15">
        <v>0</v>
      </c>
      <c r="K20" s="15">
        <f t="shared" si="3"/>
        <v>0</v>
      </c>
      <c r="L20" s="15">
        <v>780</v>
      </c>
      <c r="M20" s="15">
        <f t="shared" si="4"/>
        <v>0.74356530028598666</v>
      </c>
      <c r="N20" s="15">
        <v>164420</v>
      </c>
      <c r="O20" s="15">
        <f t="shared" si="5"/>
        <v>156.73975214489991</v>
      </c>
      <c r="P20" s="15">
        <v>0</v>
      </c>
      <c r="Q20" s="15">
        <f t="shared" si="6"/>
        <v>0</v>
      </c>
      <c r="R20" s="15">
        <v>3775</v>
      </c>
      <c r="S20" s="15">
        <f t="shared" si="7"/>
        <v>3.5986653956148711</v>
      </c>
      <c r="T20" s="15">
        <v>0</v>
      </c>
      <c r="U20" s="15">
        <f t="shared" si="8"/>
        <v>0</v>
      </c>
      <c r="V20" s="16">
        <f t="shared" si="9"/>
        <v>193765</v>
      </c>
      <c r="W20" s="15">
        <f t="shared" si="10"/>
        <v>184.71401334604386</v>
      </c>
    </row>
    <row r="21" spans="1:23" x14ac:dyDescent="0.2">
      <c r="A21" s="12">
        <v>19</v>
      </c>
      <c r="B21" s="13" t="s">
        <v>41</v>
      </c>
      <c r="C21" s="14">
        <v>2014</v>
      </c>
      <c r="D21" s="15">
        <v>0</v>
      </c>
      <c r="E21" s="15">
        <f t="shared" si="0"/>
        <v>0</v>
      </c>
      <c r="F21" s="15">
        <v>69360</v>
      </c>
      <c r="G21" s="15">
        <f t="shared" si="1"/>
        <v>34.438927507447865</v>
      </c>
      <c r="H21" s="15">
        <v>33989</v>
      </c>
      <c r="I21" s="15">
        <f t="shared" si="2"/>
        <v>16.876365441906653</v>
      </c>
      <c r="J21" s="15">
        <v>23419</v>
      </c>
      <c r="K21" s="15">
        <f t="shared" si="3"/>
        <v>11.628103277060577</v>
      </c>
      <c r="L21" s="15">
        <v>0</v>
      </c>
      <c r="M21" s="15">
        <f t="shared" si="4"/>
        <v>0</v>
      </c>
      <c r="N21" s="15">
        <v>2597190</v>
      </c>
      <c r="O21" s="15">
        <f t="shared" si="5"/>
        <v>1289.5680238331679</v>
      </c>
      <c r="P21" s="15">
        <v>189290</v>
      </c>
      <c r="Q21" s="15">
        <f t="shared" si="6"/>
        <v>93.98709036742801</v>
      </c>
      <c r="R21" s="15">
        <v>95387</v>
      </c>
      <c r="S21" s="15">
        <f t="shared" si="7"/>
        <v>47.36196623634558</v>
      </c>
      <c r="T21" s="15">
        <v>6633</v>
      </c>
      <c r="U21" s="15">
        <f t="shared" si="8"/>
        <v>3.2934458788480634</v>
      </c>
      <c r="V21" s="16">
        <f t="shared" si="9"/>
        <v>3015268</v>
      </c>
      <c r="W21" s="15">
        <f t="shared" si="10"/>
        <v>1497.1539225422046</v>
      </c>
    </row>
    <row r="22" spans="1:23" x14ac:dyDescent="0.2">
      <c r="A22" s="17">
        <v>20</v>
      </c>
      <c r="B22" s="18" t="s">
        <v>42</v>
      </c>
      <c r="C22" s="19">
        <v>5974</v>
      </c>
      <c r="D22" s="20">
        <v>31280</v>
      </c>
      <c r="E22" s="20">
        <f t="shared" si="0"/>
        <v>5.2360227653163713</v>
      </c>
      <c r="F22" s="20">
        <v>115092</v>
      </c>
      <c r="G22" s="20">
        <f t="shared" si="1"/>
        <v>19.265483762972881</v>
      </c>
      <c r="H22" s="20">
        <v>136102</v>
      </c>
      <c r="I22" s="20">
        <f t="shared" si="2"/>
        <v>22.782390358218947</v>
      </c>
      <c r="J22" s="20">
        <v>0</v>
      </c>
      <c r="K22" s="20">
        <f t="shared" si="3"/>
        <v>0</v>
      </c>
      <c r="L22" s="20">
        <v>4273</v>
      </c>
      <c r="M22" s="20">
        <f t="shared" si="4"/>
        <v>0.71526615333110144</v>
      </c>
      <c r="N22" s="20">
        <v>854259</v>
      </c>
      <c r="O22" s="20">
        <f t="shared" si="5"/>
        <v>142.99614998326081</v>
      </c>
      <c r="P22" s="20">
        <v>9600</v>
      </c>
      <c r="Q22" s="20">
        <f t="shared" si="6"/>
        <v>1.6069635085369935</v>
      </c>
      <c r="R22" s="20">
        <v>3474880</v>
      </c>
      <c r="S22" s="20">
        <f t="shared" si="7"/>
        <v>581.66722464010718</v>
      </c>
      <c r="T22" s="20">
        <v>877838</v>
      </c>
      <c r="U22" s="20">
        <f t="shared" si="8"/>
        <v>146.94308670907265</v>
      </c>
      <c r="V22" s="21">
        <f t="shared" si="9"/>
        <v>5503324</v>
      </c>
      <c r="W22" s="20">
        <f t="shared" si="10"/>
        <v>921.21258788081684</v>
      </c>
    </row>
    <row r="23" spans="1:23" x14ac:dyDescent="0.2">
      <c r="A23" s="7">
        <v>21</v>
      </c>
      <c r="B23" s="8" t="s">
        <v>43</v>
      </c>
      <c r="C23" s="9">
        <v>3226</v>
      </c>
      <c r="D23" s="10">
        <v>23641</v>
      </c>
      <c r="E23" s="10">
        <f t="shared" si="0"/>
        <v>7.3282703037817729</v>
      </c>
      <c r="F23" s="10">
        <v>49366</v>
      </c>
      <c r="G23" s="10">
        <f t="shared" si="1"/>
        <v>15.302541847489151</v>
      </c>
      <c r="H23" s="10">
        <v>50209</v>
      </c>
      <c r="I23" s="10">
        <f t="shared" si="2"/>
        <v>15.563856168629883</v>
      </c>
      <c r="J23" s="10">
        <v>1150</v>
      </c>
      <c r="K23" s="10">
        <f t="shared" si="3"/>
        <v>0.35647861128332298</v>
      </c>
      <c r="L23" s="10">
        <v>498</v>
      </c>
      <c r="M23" s="10">
        <f t="shared" si="4"/>
        <v>0.15437073775573465</v>
      </c>
      <c r="N23" s="10">
        <v>224975</v>
      </c>
      <c r="O23" s="10">
        <f t="shared" si="5"/>
        <v>69.738065716057037</v>
      </c>
      <c r="P23" s="10">
        <v>0</v>
      </c>
      <c r="Q23" s="10">
        <f t="shared" si="6"/>
        <v>0</v>
      </c>
      <c r="R23" s="10">
        <v>658540</v>
      </c>
      <c r="S23" s="10">
        <f t="shared" si="7"/>
        <v>204.13515189088653</v>
      </c>
      <c r="T23" s="10">
        <v>125068</v>
      </c>
      <c r="U23" s="10">
        <f t="shared" si="8"/>
        <v>38.768753874767512</v>
      </c>
      <c r="V23" s="11">
        <f t="shared" si="9"/>
        <v>1133447</v>
      </c>
      <c r="W23" s="10">
        <f t="shared" si="10"/>
        <v>351.34748915065097</v>
      </c>
    </row>
    <row r="24" spans="1:23" x14ac:dyDescent="0.2">
      <c r="A24" s="12">
        <v>22</v>
      </c>
      <c r="B24" s="13" t="s">
        <v>44</v>
      </c>
      <c r="C24" s="14">
        <v>3036</v>
      </c>
      <c r="D24" s="15">
        <v>2355</v>
      </c>
      <c r="E24" s="15">
        <f t="shared" si="0"/>
        <v>0.77569169960474305</v>
      </c>
      <c r="F24" s="15">
        <v>52357</v>
      </c>
      <c r="G24" s="15">
        <f t="shared" si="1"/>
        <v>17.245388669301711</v>
      </c>
      <c r="H24" s="15">
        <v>0</v>
      </c>
      <c r="I24" s="15">
        <f t="shared" si="2"/>
        <v>0</v>
      </c>
      <c r="J24" s="15">
        <v>0</v>
      </c>
      <c r="K24" s="15">
        <f t="shared" si="3"/>
        <v>0</v>
      </c>
      <c r="L24" s="15">
        <v>8925</v>
      </c>
      <c r="M24" s="15">
        <f t="shared" si="4"/>
        <v>2.9397233201581026</v>
      </c>
      <c r="N24" s="15">
        <v>381939</v>
      </c>
      <c r="O24" s="15">
        <f t="shared" si="5"/>
        <v>125.80335968379447</v>
      </c>
      <c r="P24" s="15">
        <v>2160</v>
      </c>
      <c r="Q24" s="15">
        <f t="shared" si="6"/>
        <v>0.71146245059288538</v>
      </c>
      <c r="R24" s="15">
        <v>99166</v>
      </c>
      <c r="S24" s="15">
        <f t="shared" si="7"/>
        <v>32.663372859025031</v>
      </c>
      <c r="T24" s="15">
        <v>833976</v>
      </c>
      <c r="U24" s="15">
        <f t="shared" si="8"/>
        <v>274.69565217391306</v>
      </c>
      <c r="V24" s="16">
        <f t="shared" si="9"/>
        <v>1380878</v>
      </c>
      <c r="W24" s="15">
        <f t="shared" si="10"/>
        <v>454.83465085639</v>
      </c>
    </row>
    <row r="25" spans="1:23" x14ac:dyDescent="0.2">
      <c r="A25" s="12">
        <v>23</v>
      </c>
      <c r="B25" s="13" t="s">
        <v>45</v>
      </c>
      <c r="C25" s="14">
        <v>13471</v>
      </c>
      <c r="D25" s="15">
        <v>3170</v>
      </c>
      <c r="E25" s="15">
        <f t="shared" si="0"/>
        <v>0.2353203177195457</v>
      </c>
      <c r="F25" s="15">
        <v>292746</v>
      </c>
      <c r="G25" s="15">
        <f t="shared" si="1"/>
        <v>21.731571524014551</v>
      </c>
      <c r="H25" s="15">
        <v>225710</v>
      </c>
      <c r="I25" s="15">
        <f t="shared" si="2"/>
        <v>16.755252022863932</v>
      </c>
      <c r="J25" s="15">
        <v>1842363</v>
      </c>
      <c r="K25" s="15">
        <f t="shared" si="3"/>
        <v>136.76512508351274</v>
      </c>
      <c r="L25" s="15">
        <v>296538</v>
      </c>
      <c r="M25" s="15">
        <f t="shared" si="4"/>
        <v>22.013065102813449</v>
      </c>
      <c r="N25" s="15">
        <v>3193774</v>
      </c>
      <c r="O25" s="15">
        <f t="shared" si="5"/>
        <v>237.08514586890357</v>
      </c>
      <c r="P25" s="15">
        <v>18450</v>
      </c>
      <c r="Q25" s="15">
        <f t="shared" si="6"/>
        <v>1.3696087892509836</v>
      </c>
      <c r="R25" s="15">
        <v>1594733</v>
      </c>
      <c r="S25" s="15">
        <f t="shared" si="7"/>
        <v>118.38267389206443</v>
      </c>
      <c r="T25" s="15">
        <v>5577303</v>
      </c>
      <c r="U25" s="15">
        <f t="shared" si="8"/>
        <v>414.02293816346224</v>
      </c>
      <c r="V25" s="16">
        <f t="shared" si="9"/>
        <v>13044787</v>
      </c>
      <c r="W25" s="15">
        <f t="shared" si="10"/>
        <v>968.36070076460544</v>
      </c>
    </row>
    <row r="26" spans="1:23" x14ac:dyDescent="0.2">
      <c r="A26" s="12">
        <v>24</v>
      </c>
      <c r="B26" s="13" t="s">
        <v>46</v>
      </c>
      <c r="C26" s="14">
        <v>4977</v>
      </c>
      <c r="D26" s="15">
        <v>191189</v>
      </c>
      <c r="E26" s="15">
        <f t="shared" si="0"/>
        <v>38.41450673096243</v>
      </c>
      <c r="F26" s="15">
        <v>92293</v>
      </c>
      <c r="G26" s="15">
        <f t="shared" si="1"/>
        <v>18.543901948965239</v>
      </c>
      <c r="H26" s="15">
        <v>69826</v>
      </c>
      <c r="I26" s="15">
        <f t="shared" si="2"/>
        <v>14.02973678923046</v>
      </c>
      <c r="J26" s="15">
        <v>603057</v>
      </c>
      <c r="K26" s="15">
        <f t="shared" si="3"/>
        <v>121.16877637130801</v>
      </c>
      <c r="L26" s="15">
        <v>5552</v>
      </c>
      <c r="M26" s="15">
        <f t="shared" si="4"/>
        <v>1.1155314446453688</v>
      </c>
      <c r="N26" s="15">
        <v>1365632</v>
      </c>
      <c r="O26" s="15">
        <f t="shared" si="5"/>
        <v>274.38858750251154</v>
      </c>
      <c r="P26" s="15">
        <v>0</v>
      </c>
      <c r="Q26" s="15">
        <f t="shared" si="6"/>
        <v>0</v>
      </c>
      <c r="R26" s="15">
        <v>888567</v>
      </c>
      <c r="S26" s="15">
        <f t="shared" si="7"/>
        <v>178.53465943339361</v>
      </c>
      <c r="T26" s="15">
        <v>7524847</v>
      </c>
      <c r="U26" s="15">
        <f t="shared" si="8"/>
        <v>1511.924251557163</v>
      </c>
      <c r="V26" s="16">
        <f t="shared" si="9"/>
        <v>10740963</v>
      </c>
      <c r="W26" s="15">
        <f t="shared" si="10"/>
        <v>2158.1199517781797</v>
      </c>
    </row>
    <row r="27" spans="1:23" x14ac:dyDescent="0.2">
      <c r="A27" s="17">
        <v>25</v>
      </c>
      <c r="B27" s="18" t="s">
        <v>47</v>
      </c>
      <c r="C27" s="19">
        <v>2203</v>
      </c>
      <c r="D27" s="20">
        <v>37919</v>
      </c>
      <c r="E27" s="20">
        <f t="shared" si="0"/>
        <v>17.212437585111211</v>
      </c>
      <c r="F27" s="20">
        <v>47947</v>
      </c>
      <c r="G27" s="20">
        <f t="shared" si="1"/>
        <v>21.764412165229231</v>
      </c>
      <c r="H27" s="20">
        <v>15750</v>
      </c>
      <c r="I27" s="20">
        <f t="shared" si="2"/>
        <v>7.1493418066273264</v>
      </c>
      <c r="J27" s="20">
        <v>0</v>
      </c>
      <c r="K27" s="20">
        <f t="shared" si="3"/>
        <v>0</v>
      </c>
      <c r="L27" s="20">
        <v>0</v>
      </c>
      <c r="M27" s="20">
        <f t="shared" si="4"/>
        <v>0</v>
      </c>
      <c r="N27" s="20">
        <v>577922</v>
      </c>
      <c r="O27" s="20">
        <f t="shared" si="5"/>
        <v>262.33408987743985</v>
      </c>
      <c r="P27" s="20">
        <v>0</v>
      </c>
      <c r="Q27" s="20">
        <f t="shared" si="6"/>
        <v>0</v>
      </c>
      <c r="R27" s="20">
        <v>80866</v>
      </c>
      <c r="S27" s="20">
        <f t="shared" si="7"/>
        <v>36.707217430776211</v>
      </c>
      <c r="T27" s="20">
        <v>3900</v>
      </c>
      <c r="U27" s="20">
        <f t="shared" si="8"/>
        <v>1.7703132092600999</v>
      </c>
      <c r="V27" s="21">
        <f t="shared" si="9"/>
        <v>764304</v>
      </c>
      <c r="W27" s="20">
        <f t="shared" si="10"/>
        <v>346.93781207444397</v>
      </c>
    </row>
    <row r="28" spans="1:23" x14ac:dyDescent="0.2">
      <c r="A28" s="7">
        <v>26</v>
      </c>
      <c r="B28" s="8" t="s">
        <v>48</v>
      </c>
      <c r="C28" s="9">
        <v>48668</v>
      </c>
      <c r="D28" s="10">
        <v>2218868</v>
      </c>
      <c r="E28" s="10">
        <f t="shared" si="0"/>
        <v>45.591928988246899</v>
      </c>
      <c r="F28" s="10">
        <v>715907</v>
      </c>
      <c r="G28" s="10">
        <f t="shared" si="1"/>
        <v>14.71001479411523</v>
      </c>
      <c r="H28" s="10">
        <v>579049</v>
      </c>
      <c r="I28" s="10">
        <f t="shared" si="2"/>
        <v>11.897941152297197</v>
      </c>
      <c r="J28" s="10">
        <v>387575</v>
      </c>
      <c r="K28" s="10">
        <f t="shared" si="3"/>
        <v>7.963651680775869</v>
      </c>
      <c r="L28" s="10">
        <v>408055</v>
      </c>
      <c r="M28" s="10">
        <f t="shared" si="4"/>
        <v>8.3844620695323417</v>
      </c>
      <c r="N28" s="10">
        <v>10840844</v>
      </c>
      <c r="O28" s="10">
        <f t="shared" si="5"/>
        <v>222.75096572696637</v>
      </c>
      <c r="P28" s="10">
        <v>576224</v>
      </c>
      <c r="Q28" s="10">
        <f t="shared" si="6"/>
        <v>11.839894797402811</v>
      </c>
      <c r="R28" s="10">
        <v>2567019</v>
      </c>
      <c r="S28" s="10">
        <f t="shared" si="7"/>
        <v>52.745520670666558</v>
      </c>
      <c r="T28" s="10">
        <v>24491898</v>
      </c>
      <c r="U28" s="10">
        <f t="shared" si="8"/>
        <v>503.24439056464206</v>
      </c>
      <c r="V28" s="11">
        <f t="shared" si="9"/>
        <v>42785439</v>
      </c>
      <c r="W28" s="10">
        <f t="shared" si="10"/>
        <v>879.1287704446454</v>
      </c>
    </row>
    <row r="29" spans="1:23" x14ac:dyDescent="0.2">
      <c r="A29" s="12">
        <v>27</v>
      </c>
      <c r="B29" s="13" t="s">
        <v>49</v>
      </c>
      <c r="C29" s="14">
        <v>5903</v>
      </c>
      <c r="D29" s="15">
        <v>1884</v>
      </c>
      <c r="E29" s="15">
        <f t="shared" si="0"/>
        <v>0.31915974928002711</v>
      </c>
      <c r="F29" s="15">
        <v>60739</v>
      </c>
      <c r="G29" s="15">
        <f t="shared" si="1"/>
        <v>10.289513806539048</v>
      </c>
      <c r="H29" s="15">
        <v>78264</v>
      </c>
      <c r="I29" s="15">
        <f t="shared" si="2"/>
        <v>13.258343215314246</v>
      </c>
      <c r="J29" s="15">
        <v>0</v>
      </c>
      <c r="K29" s="15">
        <f t="shared" si="3"/>
        <v>0</v>
      </c>
      <c r="L29" s="15">
        <v>102276</v>
      </c>
      <c r="M29" s="15">
        <f t="shared" si="4"/>
        <v>17.326105370150771</v>
      </c>
      <c r="N29" s="15">
        <v>1529382</v>
      </c>
      <c r="O29" s="15">
        <f t="shared" si="5"/>
        <v>259.08554972048108</v>
      </c>
      <c r="P29" s="15">
        <v>0</v>
      </c>
      <c r="Q29" s="15">
        <f t="shared" si="6"/>
        <v>0</v>
      </c>
      <c r="R29" s="15">
        <v>248473</v>
      </c>
      <c r="S29" s="15">
        <f t="shared" si="7"/>
        <v>42.092664746738947</v>
      </c>
      <c r="T29" s="15">
        <v>687</v>
      </c>
      <c r="U29" s="15">
        <f t="shared" si="8"/>
        <v>0.11638150093172962</v>
      </c>
      <c r="V29" s="16">
        <f t="shared" si="9"/>
        <v>2021705</v>
      </c>
      <c r="W29" s="15">
        <f>V29/$C29</f>
        <v>342.48771810943589</v>
      </c>
    </row>
    <row r="30" spans="1:23" x14ac:dyDescent="0.2">
      <c r="A30" s="12">
        <v>28</v>
      </c>
      <c r="B30" s="13" t="s">
        <v>50</v>
      </c>
      <c r="C30" s="14">
        <v>30015</v>
      </c>
      <c r="D30" s="15">
        <v>265319</v>
      </c>
      <c r="E30" s="15">
        <f t="shared" si="0"/>
        <v>8.8395468932200565</v>
      </c>
      <c r="F30" s="15">
        <v>577391</v>
      </c>
      <c r="G30" s="15">
        <f t="shared" si="1"/>
        <v>19.236748292520407</v>
      </c>
      <c r="H30" s="15">
        <v>299103</v>
      </c>
      <c r="I30" s="15">
        <f t="shared" si="2"/>
        <v>9.9651174412793608</v>
      </c>
      <c r="J30" s="15">
        <v>0</v>
      </c>
      <c r="K30" s="15">
        <f t="shared" si="3"/>
        <v>0</v>
      </c>
      <c r="L30" s="15">
        <v>26920</v>
      </c>
      <c r="M30" s="15">
        <f t="shared" si="4"/>
        <v>0.89688489088788936</v>
      </c>
      <c r="N30" s="15">
        <v>3945301</v>
      </c>
      <c r="O30" s="15">
        <f t="shared" si="5"/>
        <v>131.44431117774445</v>
      </c>
      <c r="P30" s="15">
        <v>89200</v>
      </c>
      <c r="Q30" s="15">
        <f t="shared" si="6"/>
        <v>2.971847409628519</v>
      </c>
      <c r="R30" s="15">
        <v>352141</v>
      </c>
      <c r="S30" s="15">
        <f t="shared" si="7"/>
        <v>11.732167249708478</v>
      </c>
      <c r="T30" s="15">
        <v>62058044</v>
      </c>
      <c r="U30" s="15">
        <f t="shared" si="8"/>
        <v>2067.567682825254</v>
      </c>
      <c r="V30" s="16">
        <f t="shared" si="9"/>
        <v>67613419</v>
      </c>
      <c r="W30" s="15">
        <f t="shared" si="10"/>
        <v>2252.6543061802431</v>
      </c>
    </row>
    <row r="31" spans="1:23" x14ac:dyDescent="0.2">
      <c r="A31" s="12">
        <v>29</v>
      </c>
      <c r="B31" s="13" t="s">
        <v>51</v>
      </c>
      <c r="C31" s="14">
        <v>14653</v>
      </c>
      <c r="D31" s="15">
        <v>230106</v>
      </c>
      <c r="E31" s="15">
        <f t="shared" si="0"/>
        <v>15.703678427625743</v>
      </c>
      <c r="F31" s="15">
        <v>100362</v>
      </c>
      <c r="G31" s="15">
        <f t="shared" si="1"/>
        <v>6.8492458882140177</v>
      </c>
      <c r="H31" s="15">
        <v>223916</v>
      </c>
      <c r="I31" s="15">
        <f t="shared" si="2"/>
        <v>15.281239336654609</v>
      </c>
      <c r="J31" s="15">
        <v>0</v>
      </c>
      <c r="K31" s="15">
        <f t="shared" si="3"/>
        <v>0</v>
      </c>
      <c r="L31" s="15">
        <v>415816</v>
      </c>
      <c r="M31" s="15">
        <f t="shared" si="4"/>
        <v>28.377533610864671</v>
      </c>
      <c r="N31" s="15">
        <v>1488584</v>
      </c>
      <c r="O31" s="15">
        <f t="shared" si="5"/>
        <v>101.58902613799222</v>
      </c>
      <c r="P31" s="15">
        <v>358035</v>
      </c>
      <c r="Q31" s="15">
        <f t="shared" si="6"/>
        <v>24.434245546986965</v>
      </c>
      <c r="R31" s="15">
        <v>2380199</v>
      </c>
      <c r="S31" s="15">
        <f t="shared" si="7"/>
        <v>162.43765781751176</v>
      </c>
      <c r="T31" s="15">
        <v>4201996</v>
      </c>
      <c r="U31" s="15">
        <f t="shared" si="8"/>
        <v>286.76694192315568</v>
      </c>
      <c r="V31" s="16">
        <f t="shared" si="9"/>
        <v>9399014</v>
      </c>
      <c r="W31" s="15">
        <f t="shared" si="10"/>
        <v>641.43956868900568</v>
      </c>
    </row>
    <row r="32" spans="1:23" x14ac:dyDescent="0.2">
      <c r="A32" s="17">
        <v>30</v>
      </c>
      <c r="B32" s="18" t="s">
        <v>52</v>
      </c>
      <c r="C32" s="19">
        <v>2595</v>
      </c>
      <c r="D32" s="20">
        <v>0</v>
      </c>
      <c r="E32" s="20">
        <f t="shared" si="0"/>
        <v>0</v>
      </c>
      <c r="F32" s="20">
        <v>73738</v>
      </c>
      <c r="G32" s="20">
        <f t="shared" si="1"/>
        <v>28.415414258188825</v>
      </c>
      <c r="H32" s="20">
        <v>8616</v>
      </c>
      <c r="I32" s="20">
        <f t="shared" si="2"/>
        <v>3.3202312138728325</v>
      </c>
      <c r="J32" s="20">
        <v>11900</v>
      </c>
      <c r="K32" s="20">
        <f t="shared" si="3"/>
        <v>4.5857418111753372</v>
      </c>
      <c r="L32" s="20">
        <v>0</v>
      </c>
      <c r="M32" s="20">
        <f t="shared" si="4"/>
        <v>0</v>
      </c>
      <c r="N32" s="20">
        <v>334728</v>
      </c>
      <c r="O32" s="20">
        <f t="shared" si="5"/>
        <v>128.98959537572253</v>
      </c>
      <c r="P32" s="20">
        <v>0</v>
      </c>
      <c r="Q32" s="20">
        <f t="shared" si="6"/>
        <v>0</v>
      </c>
      <c r="R32" s="20">
        <v>485996</v>
      </c>
      <c r="S32" s="20">
        <f t="shared" si="7"/>
        <v>187.28169556840078</v>
      </c>
      <c r="T32" s="20">
        <v>70683</v>
      </c>
      <c r="U32" s="20">
        <f t="shared" si="8"/>
        <v>27.238150289017341</v>
      </c>
      <c r="V32" s="21">
        <f t="shared" si="9"/>
        <v>985661</v>
      </c>
      <c r="W32" s="20">
        <f t="shared" si="10"/>
        <v>379.83082851637766</v>
      </c>
    </row>
    <row r="33" spans="1:23" x14ac:dyDescent="0.2">
      <c r="A33" s="7">
        <v>31</v>
      </c>
      <c r="B33" s="8" t="s">
        <v>53</v>
      </c>
      <c r="C33" s="9">
        <v>6169</v>
      </c>
      <c r="D33" s="10">
        <v>147</v>
      </c>
      <c r="E33" s="10">
        <f t="shared" si="0"/>
        <v>2.3828821526989789E-2</v>
      </c>
      <c r="F33" s="10">
        <v>61318</v>
      </c>
      <c r="G33" s="10">
        <f t="shared" si="1"/>
        <v>9.9396984924623109</v>
      </c>
      <c r="H33" s="10">
        <v>26420</v>
      </c>
      <c r="I33" s="10">
        <f t="shared" si="2"/>
        <v>4.2827038417895933</v>
      </c>
      <c r="J33" s="10">
        <v>0</v>
      </c>
      <c r="K33" s="10">
        <f t="shared" si="3"/>
        <v>0</v>
      </c>
      <c r="L33" s="10">
        <v>116894</v>
      </c>
      <c r="M33" s="10">
        <f t="shared" si="4"/>
        <v>18.948614037931595</v>
      </c>
      <c r="N33" s="10">
        <v>1692008</v>
      </c>
      <c r="O33" s="10">
        <f t="shared" si="5"/>
        <v>274.27589560706758</v>
      </c>
      <c r="P33" s="10">
        <v>-3653</v>
      </c>
      <c r="Q33" s="10">
        <f t="shared" si="6"/>
        <v>-0.59215431998703194</v>
      </c>
      <c r="R33" s="10">
        <v>21838</v>
      </c>
      <c r="S33" s="10">
        <f t="shared" si="7"/>
        <v>3.5399578537850545</v>
      </c>
      <c r="T33" s="10">
        <v>6074166</v>
      </c>
      <c r="U33" s="10">
        <f t="shared" si="8"/>
        <v>984.62733019938401</v>
      </c>
      <c r="V33" s="11">
        <f t="shared" si="9"/>
        <v>7989138</v>
      </c>
      <c r="W33" s="10">
        <f t="shared" si="10"/>
        <v>1295.0458745339602</v>
      </c>
    </row>
    <row r="34" spans="1:23" x14ac:dyDescent="0.2">
      <c r="A34" s="12">
        <v>32</v>
      </c>
      <c r="B34" s="13" t="s">
        <v>54</v>
      </c>
      <c r="C34" s="14">
        <v>25150</v>
      </c>
      <c r="D34" s="15">
        <v>1200</v>
      </c>
      <c r="E34" s="15">
        <f t="shared" si="0"/>
        <v>4.7713717693836977E-2</v>
      </c>
      <c r="F34" s="15">
        <v>453605</v>
      </c>
      <c r="G34" s="15">
        <f t="shared" si="1"/>
        <v>18.035984095427434</v>
      </c>
      <c r="H34" s="15">
        <v>259802</v>
      </c>
      <c r="I34" s="15">
        <f t="shared" si="2"/>
        <v>10.330099403578529</v>
      </c>
      <c r="J34" s="15">
        <v>202633</v>
      </c>
      <c r="K34" s="15">
        <f t="shared" si="3"/>
        <v>8.0569781312127233</v>
      </c>
      <c r="L34" s="15">
        <v>339205</v>
      </c>
      <c r="M34" s="15">
        <f t="shared" si="4"/>
        <v>13.487276341948309</v>
      </c>
      <c r="N34" s="15">
        <v>3812943</v>
      </c>
      <c r="O34" s="15">
        <f t="shared" si="5"/>
        <v>151.60807157057653</v>
      </c>
      <c r="P34" s="15">
        <v>647336</v>
      </c>
      <c r="Q34" s="15">
        <f t="shared" si="6"/>
        <v>25.739005964214712</v>
      </c>
      <c r="R34" s="15">
        <v>498218</v>
      </c>
      <c r="S34" s="15">
        <f t="shared" si="7"/>
        <v>19.809860834990058</v>
      </c>
      <c r="T34" s="15">
        <v>16832488</v>
      </c>
      <c r="U34" s="15">
        <f t="shared" si="8"/>
        <v>669.28381709741552</v>
      </c>
      <c r="V34" s="16">
        <f t="shared" si="9"/>
        <v>23047430</v>
      </c>
      <c r="W34" s="15">
        <f t="shared" si="10"/>
        <v>916.3988071570576</v>
      </c>
    </row>
    <row r="35" spans="1:23" x14ac:dyDescent="0.2">
      <c r="A35" s="12">
        <v>33</v>
      </c>
      <c r="B35" s="13" t="s">
        <v>55</v>
      </c>
      <c r="C35" s="14">
        <v>1326</v>
      </c>
      <c r="D35" s="15">
        <v>45441</v>
      </c>
      <c r="E35" s="15">
        <f t="shared" si="0"/>
        <v>34.269230769230766</v>
      </c>
      <c r="F35" s="15">
        <v>21086</v>
      </c>
      <c r="G35" s="15">
        <f t="shared" si="1"/>
        <v>15.901960784313726</v>
      </c>
      <c r="H35" s="15">
        <v>27344</v>
      </c>
      <c r="I35" s="15">
        <f t="shared" si="2"/>
        <v>20.621417797888387</v>
      </c>
      <c r="J35" s="15">
        <v>0</v>
      </c>
      <c r="K35" s="15">
        <f t="shared" si="3"/>
        <v>0</v>
      </c>
      <c r="L35" s="15">
        <v>0</v>
      </c>
      <c r="M35" s="15">
        <f t="shared" si="4"/>
        <v>0</v>
      </c>
      <c r="N35" s="15">
        <v>192850</v>
      </c>
      <c r="O35" s="15">
        <f t="shared" si="5"/>
        <v>145.43740573152337</v>
      </c>
      <c r="P35" s="15">
        <v>0</v>
      </c>
      <c r="Q35" s="15">
        <f t="shared" si="6"/>
        <v>0</v>
      </c>
      <c r="R35" s="15">
        <v>82257</v>
      </c>
      <c r="S35" s="15">
        <f t="shared" si="7"/>
        <v>62.033936651583709</v>
      </c>
      <c r="T35" s="15">
        <v>0</v>
      </c>
      <c r="U35" s="15">
        <f t="shared" si="8"/>
        <v>0</v>
      </c>
      <c r="V35" s="16">
        <f t="shared" si="9"/>
        <v>368978</v>
      </c>
      <c r="W35" s="15">
        <f t="shared" si="10"/>
        <v>278.26395173453994</v>
      </c>
    </row>
    <row r="36" spans="1:23" x14ac:dyDescent="0.2">
      <c r="A36" s="12">
        <v>34</v>
      </c>
      <c r="B36" s="13" t="s">
        <v>56</v>
      </c>
      <c r="C36" s="14">
        <v>4079</v>
      </c>
      <c r="D36" s="15">
        <v>12518</v>
      </c>
      <c r="E36" s="15">
        <f t="shared" si="0"/>
        <v>3.0688894336847268</v>
      </c>
      <c r="F36" s="15">
        <v>81385</v>
      </c>
      <c r="G36" s="15">
        <f t="shared" si="1"/>
        <v>19.952194165236577</v>
      </c>
      <c r="H36" s="15">
        <v>69155</v>
      </c>
      <c r="I36" s="15">
        <f t="shared" si="2"/>
        <v>16.953910272125523</v>
      </c>
      <c r="J36" s="15">
        <v>144952</v>
      </c>
      <c r="K36" s="15">
        <f t="shared" si="3"/>
        <v>35.536160823731308</v>
      </c>
      <c r="L36" s="15">
        <v>9850</v>
      </c>
      <c r="M36" s="15">
        <f t="shared" si="4"/>
        <v>2.4148075508703113</v>
      </c>
      <c r="N36" s="15">
        <v>775904</v>
      </c>
      <c r="O36" s="15">
        <f t="shared" si="5"/>
        <v>190.21917136553077</v>
      </c>
      <c r="P36" s="15">
        <v>109568</v>
      </c>
      <c r="Q36" s="15">
        <f t="shared" si="6"/>
        <v>26.86148565824957</v>
      </c>
      <c r="R36" s="15">
        <v>348645</v>
      </c>
      <c r="S36" s="15">
        <f t="shared" si="7"/>
        <v>85.473155185094384</v>
      </c>
      <c r="T36" s="15">
        <v>399336</v>
      </c>
      <c r="U36" s="15">
        <f t="shared" si="8"/>
        <v>97.900465800441282</v>
      </c>
      <c r="V36" s="16">
        <f t="shared" si="9"/>
        <v>1951313</v>
      </c>
      <c r="W36" s="15">
        <f t="shared" si="10"/>
        <v>478.38024025496446</v>
      </c>
    </row>
    <row r="37" spans="1:23" x14ac:dyDescent="0.2">
      <c r="A37" s="17">
        <v>35</v>
      </c>
      <c r="B37" s="18" t="s">
        <v>57</v>
      </c>
      <c r="C37" s="19">
        <v>6337</v>
      </c>
      <c r="D37" s="20">
        <v>209784</v>
      </c>
      <c r="E37" s="20">
        <f t="shared" si="0"/>
        <v>33.104623638945874</v>
      </c>
      <c r="F37" s="20">
        <v>80152</v>
      </c>
      <c r="G37" s="20">
        <f t="shared" si="1"/>
        <v>12.648256272684236</v>
      </c>
      <c r="H37" s="20">
        <v>114255</v>
      </c>
      <c r="I37" s="20">
        <f t="shared" si="2"/>
        <v>18.029824838251539</v>
      </c>
      <c r="J37" s="20">
        <v>0</v>
      </c>
      <c r="K37" s="20">
        <f t="shared" si="3"/>
        <v>0</v>
      </c>
      <c r="L37" s="20">
        <v>22612</v>
      </c>
      <c r="M37" s="20">
        <f t="shared" si="4"/>
        <v>3.5682499605491556</v>
      </c>
      <c r="N37" s="20">
        <v>1025313</v>
      </c>
      <c r="O37" s="20">
        <f t="shared" si="5"/>
        <v>161.7978538740729</v>
      </c>
      <c r="P37" s="20">
        <v>12000</v>
      </c>
      <c r="Q37" s="20">
        <f t="shared" si="6"/>
        <v>1.8936405239072116</v>
      </c>
      <c r="R37" s="20">
        <v>391270</v>
      </c>
      <c r="S37" s="20">
        <f t="shared" si="7"/>
        <v>61.743727315764559</v>
      </c>
      <c r="T37" s="20">
        <v>1593270</v>
      </c>
      <c r="U37" s="20">
        <f t="shared" si="8"/>
        <v>251.42338646047025</v>
      </c>
      <c r="V37" s="21">
        <f t="shared" si="9"/>
        <v>3448656</v>
      </c>
      <c r="W37" s="20">
        <f t="shared" si="10"/>
        <v>544.20956288464572</v>
      </c>
    </row>
    <row r="38" spans="1:23" x14ac:dyDescent="0.2">
      <c r="A38" s="7">
        <v>36</v>
      </c>
      <c r="B38" s="8" t="s">
        <v>58</v>
      </c>
      <c r="C38" s="9">
        <v>15336</v>
      </c>
      <c r="D38" s="10">
        <v>1728835</v>
      </c>
      <c r="E38" s="10">
        <f t="shared" si="0"/>
        <v>112.73050339071466</v>
      </c>
      <c r="F38" s="10">
        <v>221319</v>
      </c>
      <c r="G38" s="10">
        <f t="shared" si="1"/>
        <v>14.431338028169014</v>
      </c>
      <c r="H38" s="10">
        <v>208237</v>
      </c>
      <c r="I38" s="10">
        <f t="shared" si="2"/>
        <v>13.578312467396975</v>
      </c>
      <c r="J38" s="10">
        <v>2474280</v>
      </c>
      <c r="K38" s="10">
        <f t="shared" si="3"/>
        <v>161.33802816901408</v>
      </c>
      <c r="L38" s="10">
        <v>259678</v>
      </c>
      <c r="M38" s="10">
        <f t="shared" si="4"/>
        <v>16.932576943140322</v>
      </c>
      <c r="N38" s="10">
        <v>2584392</v>
      </c>
      <c r="O38" s="10">
        <f t="shared" si="5"/>
        <v>168.51799687010956</v>
      </c>
      <c r="P38" s="10">
        <v>1765511</v>
      </c>
      <c r="Q38" s="10">
        <f t="shared" si="6"/>
        <v>115.1220005216484</v>
      </c>
      <c r="R38" s="10">
        <v>750899</v>
      </c>
      <c r="S38" s="10">
        <f t="shared" si="7"/>
        <v>48.963158581116325</v>
      </c>
      <c r="T38" s="10">
        <v>7408040</v>
      </c>
      <c r="U38" s="10">
        <f t="shared" si="8"/>
        <v>483.0490349504434</v>
      </c>
      <c r="V38" s="11">
        <f t="shared" si="9"/>
        <v>17401191</v>
      </c>
      <c r="W38" s="10">
        <f t="shared" si="10"/>
        <v>1134.6629499217527</v>
      </c>
    </row>
    <row r="39" spans="1:23" x14ac:dyDescent="0.2">
      <c r="A39" s="12">
        <v>37</v>
      </c>
      <c r="B39" s="13" t="s">
        <v>59</v>
      </c>
      <c r="C39" s="14">
        <v>19420</v>
      </c>
      <c r="D39" s="15">
        <v>735900</v>
      </c>
      <c r="E39" s="15">
        <f t="shared" si="0"/>
        <v>37.893923789907312</v>
      </c>
      <c r="F39" s="15">
        <v>385379</v>
      </c>
      <c r="G39" s="15">
        <f t="shared" si="1"/>
        <v>19.844438722966014</v>
      </c>
      <c r="H39" s="15">
        <v>174926</v>
      </c>
      <c r="I39" s="15">
        <f t="shared" si="2"/>
        <v>9.0075180226570541</v>
      </c>
      <c r="J39" s="15">
        <v>89040</v>
      </c>
      <c r="K39" s="15">
        <f t="shared" si="3"/>
        <v>4.5849639546858905</v>
      </c>
      <c r="L39" s="15">
        <v>0</v>
      </c>
      <c r="M39" s="15">
        <f t="shared" si="4"/>
        <v>0</v>
      </c>
      <c r="N39" s="15">
        <v>1572783</v>
      </c>
      <c r="O39" s="15">
        <f t="shared" si="5"/>
        <v>80.987796086508752</v>
      </c>
      <c r="P39" s="15">
        <v>10319</v>
      </c>
      <c r="Q39" s="15">
        <f t="shared" si="6"/>
        <v>0.53135942327497421</v>
      </c>
      <c r="R39" s="15">
        <v>231763</v>
      </c>
      <c r="S39" s="15">
        <f t="shared" si="7"/>
        <v>11.934243048403708</v>
      </c>
      <c r="T39" s="15">
        <v>22535231</v>
      </c>
      <c r="U39" s="15">
        <f t="shared" si="8"/>
        <v>1160.413542739444</v>
      </c>
      <c r="V39" s="16">
        <f t="shared" si="9"/>
        <v>25735341</v>
      </c>
      <c r="W39" s="15">
        <f t="shared" si="10"/>
        <v>1325.1977857878476</v>
      </c>
    </row>
    <row r="40" spans="1:23" x14ac:dyDescent="0.2">
      <c r="A40" s="12">
        <v>38</v>
      </c>
      <c r="B40" s="13" t="s">
        <v>60</v>
      </c>
      <c r="C40" s="14">
        <v>4059</v>
      </c>
      <c r="D40" s="15">
        <v>130973</v>
      </c>
      <c r="E40" s="15">
        <f t="shared" si="0"/>
        <v>32.267307218526732</v>
      </c>
      <c r="F40" s="15">
        <v>143698</v>
      </c>
      <c r="G40" s="15">
        <f t="shared" si="1"/>
        <v>35.402315841340233</v>
      </c>
      <c r="H40" s="15">
        <v>0</v>
      </c>
      <c r="I40" s="15">
        <f t="shared" si="2"/>
        <v>0</v>
      </c>
      <c r="J40" s="15">
        <v>0</v>
      </c>
      <c r="K40" s="15">
        <f t="shared" si="3"/>
        <v>0</v>
      </c>
      <c r="L40" s="15">
        <v>9414</v>
      </c>
      <c r="M40" s="15">
        <f t="shared" si="4"/>
        <v>2.3192904656319291</v>
      </c>
      <c r="N40" s="15">
        <v>766814</v>
      </c>
      <c r="O40" s="15">
        <f t="shared" si="5"/>
        <v>188.9169746242917</v>
      </c>
      <c r="P40" s="15">
        <v>26398</v>
      </c>
      <c r="Q40" s="15">
        <f t="shared" si="6"/>
        <v>6.5035723084503569</v>
      </c>
      <c r="R40" s="15">
        <v>28199</v>
      </c>
      <c r="S40" s="15">
        <f t="shared" si="7"/>
        <v>6.9472776545947275</v>
      </c>
      <c r="T40" s="15">
        <v>337575</v>
      </c>
      <c r="U40" s="15">
        <f t="shared" si="8"/>
        <v>83.167036215816708</v>
      </c>
      <c r="V40" s="16">
        <f t="shared" si="9"/>
        <v>1443071</v>
      </c>
      <c r="W40" s="15">
        <f t="shared" si="10"/>
        <v>355.52377432865239</v>
      </c>
    </row>
    <row r="41" spans="1:23" x14ac:dyDescent="0.2">
      <c r="A41" s="12">
        <v>39</v>
      </c>
      <c r="B41" s="13" t="s">
        <v>61</v>
      </c>
      <c r="C41" s="14">
        <v>2989</v>
      </c>
      <c r="D41" s="15">
        <v>14157</v>
      </c>
      <c r="E41" s="15">
        <f t="shared" si="0"/>
        <v>4.7363666778186682</v>
      </c>
      <c r="F41" s="15">
        <v>52374</v>
      </c>
      <c r="G41" s="15">
        <f t="shared" si="1"/>
        <v>17.522248243559719</v>
      </c>
      <c r="H41" s="15">
        <v>29204</v>
      </c>
      <c r="I41" s="15">
        <f t="shared" si="2"/>
        <v>9.7704918032786878</v>
      </c>
      <c r="J41" s="15">
        <v>0</v>
      </c>
      <c r="K41" s="15">
        <f t="shared" si="3"/>
        <v>0</v>
      </c>
      <c r="L41" s="15">
        <v>0</v>
      </c>
      <c r="M41" s="15">
        <f t="shared" si="4"/>
        <v>0</v>
      </c>
      <c r="N41" s="15">
        <v>278192</v>
      </c>
      <c r="O41" s="15">
        <f t="shared" si="5"/>
        <v>93.071930411508859</v>
      </c>
      <c r="P41" s="15">
        <v>137839</v>
      </c>
      <c r="Q41" s="15">
        <f t="shared" si="6"/>
        <v>46.115423218467718</v>
      </c>
      <c r="R41" s="15">
        <v>120287</v>
      </c>
      <c r="S41" s="15">
        <f t="shared" si="7"/>
        <v>40.243225158916026</v>
      </c>
      <c r="T41" s="15">
        <v>108606</v>
      </c>
      <c r="U41" s="15">
        <f t="shared" si="8"/>
        <v>36.335229173636669</v>
      </c>
      <c r="V41" s="16">
        <f t="shared" si="9"/>
        <v>740659</v>
      </c>
      <c r="W41" s="15">
        <f t="shared" si="10"/>
        <v>247.79491468718635</v>
      </c>
    </row>
    <row r="42" spans="1:23" x14ac:dyDescent="0.2">
      <c r="A42" s="17">
        <v>40</v>
      </c>
      <c r="B42" s="18" t="s">
        <v>62</v>
      </c>
      <c r="C42" s="19">
        <v>23517</v>
      </c>
      <c r="D42" s="20">
        <v>660</v>
      </c>
      <c r="E42" s="20">
        <f t="shared" si="0"/>
        <v>2.8064804184207169E-2</v>
      </c>
      <c r="F42" s="20">
        <v>0</v>
      </c>
      <c r="G42" s="20">
        <f t="shared" si="1"/>
        <v>0</v>
      </c>
      <c r="H42" s="20">
        <v>476010</v>
      </c>
      <c r="I42" s="20">
        <f t="shared" si="2"/>
        <v>20.241102181400688</v>
      </c>
      <c r="J42" s="20">
        <v>0</v>
      </c>
      <c r="K42" s="20">
        <f t="shared" si="3"/>
        <v>0</v>
      </c>
      <c r="L42" s="20">
        <v>188369</v>
      </c>
      <c r="M42" s="20">
        <f t="shared" si="4"/>
        <v>8.0099077263256362</v>
      </c>
      <c r="N42" s="20">
        <v>4764237</v>
      </c>
      <c r="O42" s="20">
        <f t="shared" si="5"/>
        <v>202.58693710932516</v>
      </c>
      <c r="P42" s="20">
        <v>85480</v>
      </c>
      <c r="Q42" s="20">
        <f t="shared" si="6"/>
        <v>3.6348173661606498</v>
      </c>
      <c r="R42" s="20">
        <v>22395</v>
      </c>
      <c r="S42" s="20">
        <f t="shared" si="7"/>
        <v>0.95228983288684776</v>
      </c>
      <c r="T42" s="20">
        <v>6674247</v>
      </c>
      <c r="U42" s="20">
        <f t="shared" si="8"/>
        <v>283.80520474550326</v>
      </c>
      <c r="V42" s="21">
        <f t="shared" si="9"/>
        <v>12211398</v>
      </c>
      <c r="W42" s="20">
        <f t="shared" si="10"/>
        <v>519.25832376578649</v>
      </c>
    </row>
    <row r="43" spans="1:23" x14ac:dyDescent="0.2">
      <c r="A43" s="7">
        <v>41</v>
      </c>
      <c r="B43" s="8" t="s">
        <v>63</v>
      </c>
      <c r="C43" s="9">
        <v>1484</v>
      </c>
      <c r="D43" s="10">
        <v>1585</v>
      </c>
      <c r="E43" s="10">
        <f t="shared" si="0"/>
        <v>1.0680592991913747</v>
      </c>
      <c r="F43" s="10">
        <v>21038</v>
      </c>
      <c r="G43" s="10">
        <f t="shared" si="1"/>
        <v>14.176549865229111</v>
      </c>
      <c r="H43" s="10">
        <v>45302</v>
      </c>
      <c r="I43" s="10">
        <f t="shared" si="2"/>
        <v>30.526954177897576</v>
      </c>
      <c r="J43" s="10">
        <v>0</v>
      </c>
      <c r="K43" s="10">
        <f t="shared" si="3"/>
        <v>0</v>
      </c>
      <c r="L43" s="10">
        <v>63966</v>
      </c>
      <c r="M43" s="10">
        <f t="shared" si="4"/>
        <v>43.10377358490566</v>
      </c>
      <c r="N43" s="10">
        <v>221377</v>
      </c>
      <c r="O43" s="10">
        <f t="shared" si="5"/>
        <v>149.17587601078168</v>
      </c>
      <c r="P43" s="10">
        <v>0</v>
      </c>
      <c r="Q43" s="10">
        <f t="shared" si="6"/>
        <v>0</v>
      </c>
      <c r="R43" s="10">
        <v>0</v>
      </c>
      <c r="S43" s="10">
        <f t="shared" si="7"/>
        <v>0</v>
      </c>
      <c r="T43" s="10">
        <v>0</v>
      </c>
      <c r="U43" s="10">
        <f t="shared" si="8"/>
        <v>0</v>
      </c>
      <c r="V43" s="11">
        <f t="shared" si="9"/>
        <v>353268</v>
      </c>
      <c r="W43" s="10">
        <f t="shared" si="10"/>
        <v>238.05121293800539</v>
      </c>
    </row>
    <row r="44" spans="1:23" x14ac:dyDescent="0.2">
      <c r="A44" s="12">
        <v>42</v>
      </c>
      <c r="B44" s="13" t="s">
        <v>64</v>
      </c>
      <c r="C44" s="14">
        <v>2986</v>
      </c>
      <c r="D44" s="15">
        <v>36896</v>
      </c>
      <c r="E44" s="15">
        <f t="shared" si="0"/>
        <v>12.356329537843269</v>
      </c>
      <c r="F44" s="15">
        <v>60176</v>
      </c>
      <c r="G44" s="15">
        <f t="shared" si="1"/>
        <v>20.152712659075686</v>
      </c>
      <c r="H44" s="15">
        <v>38901</v>
      </c>
      <c r="I44" s="15">
        <f t="shared" si="2"/>
        <v>13.027796383121233</v>
      </c>
      <c r="J44" s="15">
        <v>975</v>
      </c>
      <c r="K44" s="15">
        <f t="shared" si="3"/>
        <v>0.32652377762893503</v>
      </c>
      <c r="L44" s="15">
        <v>8040</v>
      </c>
      <c r="M44" s="15">
        <f t="shared" si="4"/>
        <v>2.6925653047555258</v>
      </c>
      <c r="N44" s="15">
        <v>222492</v>
      </c>
      <c r="O44" s="15">
        <f t="shared" si="5"/>
        <v>74.51172136637642</v>
      </c>
      <c r="P44" s="15">
        <v>0</v>
      </c>
      <c r="Q44" s="15">
        <f t="shared" si="6"/>
        <v>0</v>
      </c>
      <c r="R44" s="15">
        <v>34634</v>
      </c>
      <c r="S44" s="15">
        <f t="shared" si="7"/>
        <v>11.598794373744139</v>
      </c>
      <c r="T44" s="15">
        <v>941874</v>
      </c>
      <c r="U44" s="15">
        <f t="shared" si="8"/>
        <v>315.43000669792366</v>
      </c>
      <c r="V44" s="16">
        <f t="shared" si="9"/>
        <v>1343988</v>
      </c>
      <c r="W44" s="15">
        <f t="shared" si="10"/>
        <v>450.09645010046887</v>
      </c>
    </row>
    <row r="45" spans="1:23" x14ac:dyDescent="0.2">
      <c r="A45" s="12">
        <v>43</v>
      </c>
      <c r="B45" s="13" t="s">
        <v>65</v>
      </c>
      <c r="C45" s="14">
        <v>4402</v>
      </c>
      <c r="D45" s="15">
        <v>4535</v>
      </c>
      <c r="E45" s="15">
        <f t="shared" si="0"/>
        <v>1.030213539300318</v>
      </c>
      <c r="F45" s="15">
        <v>93261</v>
      </c>
      <c r="G45" s="15">
        <f t="shared" si="1"/>
        <v>21.1860517946388</v>
      </c>
      <c r="H45" s="15">
        <v>50633</v>
      </c>
      <c r="I45" s="15">
        <f t="shared" si="2"/>
        <v>11.502271694684234</v>
      </c>
      <c r="J45" s="15">
        <v>0</v>
      </c>
      <c r="K45" s="15">
        <f t="shared" si="3"/>
        <v>0</v>
      </c>
      <c r="L45" s="15">
        <v>31785</v>
      </c>
      <c r="M45" s="15">
        <f t="shared" si="4"/>
        <v>7.220581553839164</v>
      </c>
      <c r="N45" s="15">
        <v>684466</v>
      </c>
      <c r="O45" s="15">
        <f t="shared" si="5"/>
        <v>155.48977737392096</v>
      </c>
      <c r="P45" s="15">
        <v>0</v>
      </c>
      <c r="Q45" s="15">
        <f t="shared" si="6"/>
        <v>0</v>
      </c>
      <c r="R45" s="15">
        <v>95172</v>
      </c>
      <c r="S45" s="15">
        <f t="shared" si="7"/>
        <v>21.620172648796</v>
      </c>
      <c r="T45" s="15">
        <v>3805893</v>
      </c>
      <c r="U45" s="15">
        <f t="shared" si="8"/>
        <v>864.58268968650611</v>
      </c>
      <c r="V45" s="16">
        <f t="shared" si="9"/>
        <v>4765745</v>
      </c>
      <c r="W45" s="15">
        <f t="shared" si="10"/>
        <v>1082.6317582916856</v>
      </c>
    </row>
    <row r="46" spans="1:23" x14ac:dyDescent="0.2">
      <c r="A46" s="12">
        <v>44</v>
      </c>
      <c r="B46" s="13" t="s">
        <v>66</v>
      </c>
      <c r="C46" s="14">
        <v>7535</v>
      </c>
      <c r="D46" s="15">
        <v>0</v>
      </c>
      <c r="E46" s="15">
        <f t="shared" si="0"/>
        <v>0</v>
      </c>
      <c r="F46" s="15">
        <v>228787</v>
      </c>
      <c r="G46" s="15">
        <f t="shared" si="1"/>
        <v>30.363238221632383</v>
      </c>
      <c r="H46" s="15">
        <v>173285</v>
      </c>
      <c r="I46" s="15">
        <f t="shared" si="2"/>
        <v>22.997345719973456</v>
      </c>
      <c r="J46" s="15">
        <v>0</v>
      </c>
      <c r="K46" s="15">
        <f t="shared" si="3"/>
        <v>0</v>
      </c>
      <c r="L46" s="15">
        <v>288282</v>
      </c>
      <c r="M46" s="15">
        <f t="shared" si="4"/>
        <v>38.259057730590577</v>
      </c>
      <c r="N46" s="15">
        <v>2353378</v>
      </c>
      <c r="O46" s="15">
        <f t="shared" si="5"/>
        <v>312.32621101526212</v>
      </c>
      <c r="P46" s="15">
        <v>0</v>
      </c>
      <c r="Q46" s="15">
        <f t="shared" si="6"/>
        <v>0</v>
      </c>
      <c r="R46" s="15">
        <v>0</v>
      </c>
      <c r="S46" s="15">
        <f t="shared" si="7"/>
        <v>0</v>
      </c>
      <c r="T46" s="15">
        <v>178004</v>
      </c>
      <c r="U46" s="15">
        <f t="shared" si="8"/>
        <v>23.62362309223623</v>
      </c>
      <c r="V46" s="16">
        <f t="shared" si="9"/>
        <v>3221736</v>
      </c>
      <c r="W46" s="15">
        <f t="shared" si="10"/>
        <v>427.56947577969476</v>
      </c>
    </row>
    <row r="47" spans="1:23" x14ac:dyDescent="0.2">
      <c r="A47" s="17">
        <v>45</v>
      </c>
      <c r="B47" s="18" t="s">
        <v>67</v>
      </c>
      <c r="C47" s="19">
        <v>9540</v>
      </c>
      <c r="D47" s="20">
        <v>1112865</v>
      </c>
      <c r="E47" s="20">
        <f t="shared" si="0"/>
        <v>116.65251572327044</v>
      </c>
      <c r="F47" s="20">
        <v>326004</v>
      </c>
      <c r="G47" s="20">
        <f t="shared" si="1"/>
        <v>34.17232704402516</v>
      </c>
      <c r="H47" s="20">
        <v>163136</v>
      </c>
      <c r="I47" s="20">
        <f t="shared" si="2"/>
        <v>17.100209643605869</v>
      </c>
      <c r="J47" s="20">
        <v>919958</v>
      </c>
      <c r="K47" s="20">
        <f t="shared" si="3"/>
        <v>96.431656184486371</v>
      </c>
      <c r="L47" s="20">
        <v>25259</v>
      </c>
      <c r="M47" s="20">
        <f t="shared" si="4"/>
        <v>2.6476939203354299</v>
      </c>
      <c r="N47" s="20">
        <v>776607</v>
      </c>
      <c r="O47" s="20">
        <f t="shared" si="5"/>
        <v>81.405345911949681</v>
      </c>
      <c r="P47" s="20">
        <v>0</v>
      </c>
      <c r="Q47" s="20">
        <f t="shared" si="6"/>
        <v>0</v>
      </c>
      <c r="R47" s="20">
        <v>287340</v>
      </c>
      <c r="S47" s="20">
        <f t="shared" si="7"/>
        <v>30.119496855345911</v>
      </c>
      <c r="T47" s="20">
        <v>13079194</v>
      </c>
      <c r="U47" s="20">
        <f t="shared" si="8"/>
        <v>1370.9846960167715</v>
      </c>
      <c r="V47" s="21">
        <f t="shared" si="9"/>
        <v>16690363</v>
      </c>
      <c r="W47" s="20">
        <f t="shared" si="10"/>
        <v>1749.5139412997903</v>
      </c>
    </row>
    <row r="48" spans="1:23" x14ac:dyDescent="0.2">
      <c r="A48" s="7">
        <v>46</v>
      </c>
      <c r="B48" s="8" t="s">
        <v>68</v>
      </c>
      <c r="C48" s="9">
        <v>1220</v>
      </c>
      <c r="D48" s="10">
        <v>1850</v>
      </c>
      <c r="E48" s="10">
        <f t="shared" si="0"/>
        <v>1.5163934426229508</v>
      </c>
      <c r="F48" s="10">
        <v>13110</v>
      </c>
      <c r="G48" s="10">
        <f t="shared" si="1"/>
        <v>10.745901639344263</v>
      </c>
      <c r="H48" s="10">
        <v>22630</v>
      </c>
      <c r="I48" s="10">
        <f t="shared" si="2"/>
        <v>18.549180327868854</v>
      </c>
      <c r="J48" s="10">
        <v>0</v>
      </c>
      <c r="K48" s="10">
        <f t="shared" si="3"/>
        <v>0</v>
      </c>
      <c r="L48" s="10">
        <v>0</v>
      </c>
      <c r="M48" s="10">
        <f t="shared" si="4"/>
        <v>0</v>
      </c>
      <c r="N48" s="10">
        <v>163024</v>
      </c>
      <c r="O48" s="10">
        <f t="shared" si="5"/>
        <v>133.62622950819673</v>
      </c>
      <c r="P48" s="10">
        <v>0</v>
      </c>
      <c r="Q48" s="10">
        <f t="shared" si="6"/>
        <v>0</v>
      </c>
      <c r="R48" s="10">
        <v>557466</v>
      </c>
      <c r="S48" s="10">
        <f t="shared" si="7"/>
        <v>456.93934426229509</v>
      </c>
      <c r="T48" s="10">
        <v>878784</v>
      </c>
      <c r="U48" s="10">
        <f t="shared" si="8"/>
        <v>720.31475409836071</v>
      </c>
      <c r="V48" s="11">
        <f t="shared" si="9"/>
        <v>1636864</v>
      </c>
      <c r="W48" s="10">
        <f t="shared" si="10"/>
        <v>1341.6918032786884</v>
      </c>
    </row>
    <row r="49" spans="1:23" x14ac:dyDescent="0.2">
      <c r="A49" s="12">
        <v>47</v>
      </c>
      <c r="B49" s="13" t="s">
        <v>69</v>
      </c>
      <c r="C49" s="14">
        <v>3762</v>
      </c>
      <c r="D49" s="15">
        <v>0</v>
      </c>
      <c r="E49" s="15">
        <f t="shared" si="0"/>
        <v>0</v>
      </c>
      <c r="F49" s="15">
        <v>105248</v>
      </c>
      <c r="G49" s="15">
        <f t="shared" si="1"/>
        <v>27.976608187134502</v>
      </c>
      <c r="H49" s="15">
        <v>50129</v>
      </c>
      <c r="I49" s="15">
        <f t="shared" si="2"/>
        <v>13.325093035619352</v>
      </c>
      <c r="J49" s="15">
        <v>1107630</v>
      </c>
      <c r="K49" s="15">
        <f t="shared" si="3"/>
        <v>294.42583732057415</v>
      </c>
      <c r="L49" s="15">
        <v>294967</v>
      </c>
      <c r="M49" s="15">
        <f t="shared" si="4"/>
        <v>78.406964380648589</v>
      </c>
      <c r="N49" s="15">
        <v>1794906</v>
      </c>
      <c r="O49" s="15">
        <f t="shared" si="5"/>
        <v>477.11483253588517</v>
      </c>
      <c r="P49" s="15">
        <v>0</v>
      </c>
      <c r="Q49" s="15">
        <f t="shared" si="6"/>
        <v>0</v>
      </c>
      <c r="R49" s="15">
        <v>1197927</v>
      </c>
      <c r="S49" s="15">
        <f t="shared" si="7"/>
        <v>318.4282296650718</v>
      </c>
      <c r="T49" s="15">
        <v>18849695</v>
      </c>
      <c r="U49" s="15">
        <f t="shared" si="8"/>
        <v>5010.551568314726</v>
      </c>
      <c r="V49" s="16">
        <f t="shared" si="9"/>
        <v>23400502</v>
      </c>
      <c r="W49" s="15">
        <f t="shared" si="10"/>
        <v>6220.2291334396596</v>
      </c>
    </row>
    <row r="50" spans="1:23" x14ac:dyDescent="0.2">
      <c r="A50" s="12">
        <v>48</v>
      </c>
      <c r="B50" s="13" t="s">
        <v>70</v>
      </c>
      <c r="C50" s="14">
        <v>5981</v>
      </c>
      <c r="D50" s="15">
        <v>83716</v>
      </c>
      <c r="E50" s="15">
        <f t="shared" si="0"/>
        <v>13.9969904698211</v>
      </c>
      <c r="F50" s="15">
        <v>0</v>
      </c>
      <c r="G50" s="15">
        <f t="shared" si="1"/>
        <v>0</v>
      </c>
      <c r="H50" s="15">
        <v>80467</v>
      </c>
      <c r="I50" s="15">
        <f t="shared" si="2"/>
        <v>13.453770272529677</v>
      </c>
      <c r="J50" s="15">
        <v>0</v>
      </c>
      <c r="K50" s="15">
        <f t="shared" si="3"/>
        <v>0</v>
      </c>
      <c r="L50" s="15">
        <v>319806</v>
      </c>
      <c r="M50" s="15">
        <f t="shared" si="4"/>
        <v>53.470322688513626</v>
      </c>
      <c r="N50" s="15">
        <v>326187</v>
      </c>
      <c r="O50" s="15">
        <f t="shared" si="5"/>
        <v>54.537201136933625</v>
      </c>
      <c r="P50" s="15">
        <v>125025</v>
      </c>
      <c r="Q50" s="15">
        <f t="shared" si="6"/>
        <v>20.903695034275206</v>
      </c>
      <c r="R50" s="15">
        <v>0</v>
      </c>
      <c r="S50" s="15">
        <f t="shared" si="7"/>
        <v>0</v>
      </c>
      <c r="T50" s="15">
        <v>0</v>
      </c>
      <c r="U50" s="15">
        <f t="shared" si="8"/>
        <v>0</v>
      </c>
      <c r="V50" s="16">
        <f t="shared" si="9"/>
        <v>935201</v>
      </c>
      <c r="W50" s="15">
        <f t="shared" si="10"/>
        <v>156.36197960207323</v>
      </c>
    </row>
    <row r="51" spans="1:23" x14ac:dyDescent="0.2">
      <c r="A51" s="12">
        <v>49</v>
      </c>
      <c r="B51" s="13" t="s">
        <v>71</v>
      </c>
      <c r="C51" s="14">
        <v>13886</v>
      </c>
      <c r="D51" s="15">
        <v>913</v>
      </c>
      <c r="E51" s="15">
        <f t="shared" si="0"/>
        <v>6.5749675932593982E-2</v>
      </c>
      <c r="F51" s="15">
        <v>234729</v>
      </c>
      <c r="G51" s="15">
        <f t="shared" si="1"/>
        <v>16.904004032838831</v>
      </c>
      <c r="H51" s="15">
        <v>61070</v>
      </c>
      <c r="I51" s="15">
        <f t="shared" si="2"/>
        <v>4.3979547745931153</v>
      </c>
      <c r="J51" s="15">
        <v>0</v>
      </c>
      <c r="K51" s="15">
        <f t="shared" si="3"/>
        <v>0</v>
      </c>
      <c r="L51" s="15">
        <v>145820</v>
      </c>
      <c r="M51" s="15">
        <f t="shared" si="4"/>
        <v>10.501224254644967</v>
      </c>
      <c r="N51" s="15">
        <v>1553724</v>
      </c>
      <c r="O51" s="15">
        <f t="shared" si="5"/>
        <v>111.89140141149359</v>
      </c>
      <c r="P51" s="15">
        <v>136435</v>
      </c>
      <c r="Q51" s="15">
        <f t="shared" si="6"/>
        <v>9.8253636756445335</v>
      </c>
      <c r="R51" s="15">
        <v>37040</v>
      </c>
      <c r="S51" s="15">
        <f t="shared" si="7"/>
        <v>2.6674348264439005</v>
      </c>
      <c r="T51" s="15">
        <v>4131332</v>
      </c>
      <c r="U51" s="15">
        <f t="shared" si="8"/>
        <v>297.51778769984156</v>
      </c>
      <c r="V51" s="16">
        <f t="shared" si="9"/>
        <v>6301063</v>
      </c>
      <c r="W51" s="15">
        <f t="shared" si="10"/>
        <v>453.77092035143312</v>
      </c>
    </row>
    <row r="52" spans="1:23" x14ac:dyDescent="0.2">
      <c r="A52" s="17">
        <v>50</v>
      </c>
      <c r="B52" s="18" t="s">
        <v>72</v>
      </c>
      <c r="C52" s="19">
        <v>8159</v>
      </c>
      <c r="D52" s="20">
        <v>14400</v>
      </c>
      <c r="E52" s="20">
        <f t="shared" si="0"/>
        <v>1.7649221718347836</v>
      </c>
      <c r="F52" s="20">
        <v>91484</v>
      </c>
      <c r="G52" s="20">
        <f t="shared" si="1"/>
        <v>11.212648608898149</v>
      </c>
      <c r="H52" s="20">
        <v>94927</v>
      </c>
      <c r="I52" s="20">
        <f t="shared" si="2"/>
        <v>11.634636597622258</v>
      </c>
      <c r="J52" s="20">
        <v>0</v>
      </c>
      <c r="K52" s="20">
        <f t="shared" si="3"/>
        <v>0</v>
      </c>
      <c r="L52" s="20">
        <v>49233</v>
      </c>
      <c r="M52" s="20">
        <f t="shared" si="4"/>
        <v>6.0341953670792989</v>
      </c>
      <c r="N52" s="20">
        <v>1305847</v>
      </c>
      <c r="O52" s="20">
        <f t="shared" si="5"/>
        <v>160.04988356416229</v>
      </c>
      <c r="P52" s="20">
        <v>400</v>
      </c>
      <c r="Q52" s="20">
        <f t="shared" si="6"/>
        <v>4.9025615884299545E-2</v>
      </c>
      <c r="R52" s="20">
        <v>110292</v>
      </c>
      <c r="S52" s="20">
        <f t="shared" si="7"/>
        <v>13.517833067777914</v>
      </c>
      <c r="T52" s="20">
        <v>9165490</v>
      </c>
      <c r="U52" s="20">
        <f t="shared" si="8"/>
        <v>1123.3594803284716</v>
      </c>
      <c r="V52" s="21">
        <f t="shared" si="9"/>
        <v>10832073</v>
      </c>
      <c r="W52" s="20">
        <f t="shared" si="10"/>
        <v>1327.6226253217305</v>
      </c>
    </row>
    <row r="53" spans="1:23" x14ac:dyDescent="0.2">
      <c r="A53" s="7">
        <v>51</v>
      </c>
      <c r="B53" s="8" t="s">
        <v>73</v>
      </c>
      <c r="C53" s="9">
        <v>8707</v>
      </c>
      <c r="D53" s="10">
        <v>21393</v>
      </c>
      <c r="E53" s="10">
        <f t="shared" si="0"/>
        <v>2.4569886298380612</v>
      </c>
      <c r="F53" s="10">
        <v>186400</v>
      </c>
      <c r="G53" s="10">
        <f t="shared" si="1"/>
        <v>21.408062478465602</v>
      </c>
      <c r="H53" s="10">
        <v>103266</v>
      </c>
      <c r="I53" s="10">
        <f t="shared" si="2"/>
        <v>11.860112553118181</v>
      </c>
      <c r="J53" s="10">
        <v>0</v>
      </c>
      <c r="K53" s="10">
        <f t="shared" si="3"/>
        <v>0</v>
      </c>
      <c r="L53" s="10">
        <v>140772</v>
      </c>
      <c r="M53" s="10">
        <f t="shared" si="4"/>
        <v>16.167681176065233</v>
      </c>
      <c r="N53" s="10">
        <v>2407769</v>
      </c>
      <c r="O53" s="10">
        <f t="shared" si="5"/>
        <v>276.53256000918799</v>
      </c>
      <c r="P53" s="10">
        <v>1958</v>
      </c>
      <c r="Q53" s="10">
        <f t="shared" si="6"/>
        <v>0.22487653612036293</v>
      </c>
      <c r="R53" s="10">
        <v>697252</v>
      </c>
      <c r="S53" s="10">
        <f t="shared" si="7"/>
        <v>80.079476283450092</v>
      </c>
      <c r="T53" s="10">
        <v>10887401</v>
      </c>
      <c r="U53" s="10">
        <f t="shared" si="8"/>
        <v>1250.4193177902837</v>
      </c>
      <c r="V53" s="11">
        <f t="shared" si="9"/>
        <v>14446211</v>
      </c>
      <c r="W53" s="10">
        <f t="shared" si="10"/>
        <v>1659.1490754565293</v>
      </c>
    </row>
    <row r="54" spans="1:23" x14ac:dyDescent="0.2">
      <c r="A54" s="12">
        <v>52</v>
      </c>
      <c r="B54" s="13" t="s">
        <v>74</v>
      </c>
      <c r="C54" s="14">
        <v>38270</v>
      </c>
      <c r="D54" s="15">
        <v>87448</v>
      </c>
      <c r="E54" s="15">
        <f t="shared" si="0"/>
        <v>2.2850274366344396</v>
      </c>
      <c r="F54" s="15">
        <v>570470</v>
      </c>
      <c r="G54" s="15">
        <f t="shared" si="1"/>
        <v>14.906454141625295</v>
      </c>
      <c r="H54" s="15">
        <v>256237</v>
      </c>
      <c r="I54" s="15">
        <f t="shared" si="2"/>
        <v>6.6955056179775285</v>
      </c>
      <c r="J54" s="15">
        <v>876966</v>
      </c>
      <c r="K54" s="15">
        <f t="shared" si="3"/>
        <v>22.915233864645938</v>
      </c>
      <c r="L54" s="15">
        <v>122137</v>
      </c>
      <c r="M54" s="15">
        <f t="shared" si="4"/>
        <v>3.1914554481316957</v>
      </c>
      <c r="N54" s="15">
        <v>7987480</v>
      </c>
      <c r="O54" s="15">
        <f t="shared" si="5"/>
        <v>208.71387509798797</v>
      </c>
      <c r="P54" s="15">
        <v>223832</v>
      </c>
      <c r="Q54" s="15">
        <f t="shared" si="6"/>
        <v>5.8487588189182125</v>
      </c>
      <c r="R54" s="15">
        <v>209176</v>
      </c>
      <c r="S54" s="15">
        <f t="shared" si="7"/>
        <v>5.4657956623987456</v>
      </c>
      <c r="T54" s="15">
        <v>41081254</v>
      </c>
      <c r="U54" s="15">
        <f t="shared" si="8"/>
        <v>1073.4584269662921</v>
      </c>
      <c r="V54" s="16">
        <f t="shared" si="9"/>
        <v>51415000</v>
      </c>
      <c r="W54" s="15">
        <f t="shared" si="10"/>
        <v>1343.4805330546119</v>
      </c>
    </row>
    <row r="55" spans="1:23" x14ac:dyDescent="0.2">
      <c r="A55" s="12">
        <v>53</v>
      </c>
      <c r="B55" s="13" t="s">
        <v>75</v>
      </c>
      <c r="C55" s="14">
        <v>19374</v>
      </c>
      <c r="D55" s="15">
        <v>120576</v>
      </c>
      <c r="E55" s="15">
        <f t="shared" si="0"/>
        <v>6.2235986373490242</v>
      </c>
      <c r="F55" s="15">
        <v>291062</v>
      </c>
      <c r="G55" s="15">
        <f t="shared" si="1"/>
        <v>15.023330236399298</v>
      </c>
      <c r="H55" s="15">
        <v>200845</v>
      </c>
      <c r="I55" s="15">
        <f t="shared" si="2"/>
        <v>10.366728605347372</v>
      </c>
      <c r="J55" s="15">
        <v>89402</v>
      </c>
      <c r="K55" s="15">
        <f t="shared" si="3"/>
        <v>4.6145349437390317</v>
      </c>
      <c r="L55" s="15">
        <v>281334</v>
      </c>
      <c r="M55" s="15">
        <f t="shared" si="4"/>
        <v>14.521213998141839</v>
      </c>
      <c r="N55" s="15">
        <v>3831738</v>
      </c>
      <c r="O55" s="15">
        <f t="shared" si="5"/>
        <v>197.77733044286157</v>
      </c>
      <c r="P55" s="15">
        <v>817312</v>
      </c>
      <c r="Q55" s="15">
        <f t="shared" si="6"/>
        <v>42.186022504387324</v>
      </c>
      <c r="R55" s="15">
        <v>2230092</v>
      </c>
      <c r="S55" s="15">
        <f t="shared" si="7"/>
        <v>115.10746361102508</v>
      </c>
      <c r="T55" s="15">
        <v>2990014</v>
      </c>
      <c r="U55" s="15">
        <f t="shared" si="8"/>
        <v>154.33126871064314</v>
      </c>
      <c r="V55" s="16">
        <f t="shared" si="9"/>
        <v>10852375</v>
      </c>
      <c r="W55" s="15">
        <f t="shared" si="10"/>
        <v>560.15149168989365</v>
      </c>
    </row>
    <row r="56" spans="1:23" x14ac:dyDescent="0.2">
      <c r="A56" s="12">
        <v>54</v>
      </c>
      <c r="B56" s="13" t="s">
        <v>76</v>
      </c>
      <c r="C56" s="14">
        <v>592</v>
      </c>
      <c r="D56" s="15">
        <v>0</v>
      </c>
      <c r="E56" s="15">
        <f t="shared" si="0"/>
        <v>0</v>
      </c>
      <c r="F56" s="15">
        <v>41915</v>
      </c>
      <c r="G56" s="15">
        <f t="shared" si="1"/>
        <v>70.80236486486487</v>
      </c>
      <c r="H56" s="15">
        <v>2837</v>
      </c>
      <c r="I56" s="15">
        <f t="shared" si="2"/>
        <v>4.7922297297297298</v>
      </c>
      <c r="J56" s="15">
        <v>0</v>
      </c>
      <c r="K56" s="15">
        <f t="shared" si="3"/>
        <v>0</v>
      </c>
      <c r="L56" s="15">
        <v>0</v>
      </c>
      <c r="M56" s="15">
        <f t="shared" si="4"/>
        <v>0</v>
      </c>
      <c r="N56" s="15">
        <v>121048</v>
      </c>
      <c r="O56" s="15">
        <f t="shared" si="5"/>
        <v>204.47297297297297</v>
      </c>
      <c r="P56" s="15">
        <v>0</v>
      </c>
      <c r="Q56" s="15">
        <f t="shared" si="6"/>
        <v>0</v>
      </c>
      <c r="R56" s="15">
        <v>153531</v>
      </c>
      <c r="S56" s="15">
        <f t="shared" si="7"/>
        <v>259.34290540540542</v>
      </c>
      <c r="T56" s="15">
        <v>86230</v>
      </c>
      <c r="U56" s="15">
        <f t="shared" si="8"/>
        <v>145.65878378378378</v>
      </c>
      <c r="V56" s="16">
        <f t="shared" si="9"/>
        <v>405561</v>
      </c>
      <c r="W56" s="15">
        <f t="shared" si="10"/>
        <v>685.06925675675677</v>
      </c>
    </row>
    <row r="57" spans="1:23" x14ac:dyDescent="0.2">
      <c r="A57" s="17">
        <v>55</v>
      </c>
      <c r="B57" s="18" t="s">
        <v>77</v>
      </c>
      <c r="C57" s="19">
        <v>17917</v>
      </c>
      <c r="D57" s="20">
        <v>387910</v>
      </c>
      <c r="E57" s="20">
        <f t="shared" si="0"/>
        <v>21.650387899760005</v>
      </c>
      <c r="F57" s="20">
        <v>387572</v>
      </c>
      <c r="G57" s="20">
        <f t="shared" si="1"/>
        <v>21.631523134453314</v>
      </c>
      <c r="H57" s="20">
        <v>234986</v>
      </c>
      <c r="I57" s="20">
        <f t="shared" si="2"/>
        <v>13.115253669699168</v>
      </c>
      <c r="J57" s="20">
        <v>0</v>
      </c>
      <c r="K57" s="20">
        <f t="shared" si="3"/>
        <v>0</v>
      </c>
      <c r="L57" s="20">
        <v>597150</v>
      </c>
      <c r="M57" s="20">
        <f t="shared" si="4"/>
        <v>33.328682257074284</v>
      </c>
      <c r="N57" s="20">
        <v>2132872</v>
      </c>
      <c r="O57" s="20">
        <f t="shared" si="5"/>
        <v>119.04180387341631</v>
      </c>
      <c r="P57" s="20">
        <v>0</v>
      </c>
      <c r="Q57" s="20">
        <f t="shared" si="6"/>
        <v>0</v>
      </c>
      <c r="R57" s="20">
        <v>2647884</v>
      </c>
      <c r="S57" s="20">
        <f t="shared" si="7"/>
        <v>147.78612490930402</v>
      </c>
      <c r="T57" s="20">
        <v>3841767</v>
      </c>
      <c r="U57" s="20">
        <f t="shared" si="8"/>
        <v>214.42021543785231</v>
      </c>
      <c r="V57" s="21">
        <f t="shared" si="9"/>
        <v>10230141</v>
      </c>
      <c r="W57" s="20">
        <f t="shared" si="10"/>
        <v>570.97399118155943</v>
      </c>
    </row>
    <row r="58" spans="1:23" x14ac:dyDescent="0.2">
      <c r="A58" s="7">
        <v>56</v>
      </c>
      <c r="B58" s="8" t="s">
        <v>78</v>
      </c>
      <c r="C58" s="9">
        <v>2113</v>
      </c>
      <c r="D58" s="10">
        <v>11825</v>
      </c>
      <c r="E58" s="10">
        <f t="shared" si="0"/>
        <v>5.5963085660198768</v>
      </c>
      <c r="F58" s="10">
        <v>39873</v>
      </c>
      <c r="G58" s="10">
        <f t="shared" si="1"/>
        <v>18.870326549929011</v>
      </c>
      <c r="H58" s="10">
        <v>1225</v>
      </c>
      <c r="I58" s="10">
        <f t="shared" si="2"/>
        <v>0.5797444391859915</v>
      </c>
      <c r="J58" s="10">
        <v>0</v>
      </c>
      <c r="K58" s="10">
        <f t="shared" si="3"/>
        <v>0</v>
      </c>
      <c r="L58" s="10">
        <v>5677</v>
      </c>
      <c r="M58" s="10">
        <f t="shared" si="4"/>
        <v>2.6867013724562234</v>
      </c>
      <c r="N58" s="10">
        <v>365878</v>
      </c>
      <c r="O58" s="10">
        <f t="shared" si="5"/>
        <v>173.15570279223851</v>
      </c>
      <c r="P58" s="10">
        <v>3236</v>
      </c>
      <c r="Q58" s="10">
        <f t="shared" si="6"/>
        <v>1.5314718409843824</v>
      </c>
      <c r="R58" s="10">
        <v>98198</v>
      </c>
      <c r="S58" s="10">
        <f t="shared" si="7"/>
        <v>46.473260766682444</v>
      </c>
      <c r="T58" s="10">
        <v>19594448</v>
      </c>
      <c r="U58" s="10">
        <f t="shared" si="8"/>
        <v>9273.2834831992423</v>
      </c>
      <c r="V58" s="11">
        <f t="shared" si="9"/>
        <v>20120360</v>
      </c>
      <c r="W58" s="10">
        <f t="shared" si="10"/>
        <v>9522.1769995267387</v>
      </c>
    </row>
    <row r="59" spans="1:23" x14ac:dyDescent="0.2">
      <c r="A59" s="12">
        <v>57</v>
      </c>
      <c r="B59" s="13" t="s">
        <v>79</v>
      </c>
      <c r="C59" s="14">
        <v>9620</v>
      </c>
      <c r="D59" s="15">
        <v>0</v>
      </c>
      <c r="E59" s="15">
        <f t="shared" si="0"/>
        <v>0</v>
      </c>
      <c r="F59" s="15">
        <v>0</v>
      </c>
      <c r="G59" s="15">
        <f t="shared" si="1"/>
        <v>0</v>
      </c>
      <c r="H59" s="15">
        <v>0</v>
      </c>
      <c r="I59" s="15">
        <f t="shared" si="2"/>
        <v>0</v>
      </c>
      <c r="J59" s="15">
        <v>400312</v>
      </c>
      <c r="K59" s="15">
        <f t="shared" si="3"/>
        <v>41.61247401247401</v>
      </c>
      <c r="L59" s="15">
        <v>31336</v>
      </c>
      <c r="M59" s="15">
        <f t="shared" si="4"/>
        <v>3.2573804573804575</v>
      </c>
      <c r="N59" s="15">
        <v>723067</v>
      </c>
      <c r="O59" s="15">
        <f t="shared" si="5"/>
        <v>75.162889812889816</v>
      </c>
      <c r="P59" s="15">
        <v>103978</v>
      </c>
      <c r="Q59" s="15">
        <f t="shared" si="6"/>
        <v>10.808523908523908</v>
      </c>
      <c r="R59" s="15">
        <v>30916</v>
      </c>
      <c r="S59" s="15">
        <f t="shared" si="7"/>
        <v>3.2137214137214136</v>
      </c>
      <c r="T59" s="15">
        <v>1798876</v>
      </c>
      <c r="U59" s="15">
        <f t="shared" si="8"/>
        <v>186.9933471933472</v>
      </c>
      <c r="V59" s="16">
        <f t="shared" si="9"/>
        <v>3088485</v>
      </c>
      <c r="W59" s="15">
        <f t="shared" si="10"/>
        <v>321.04833679833678</v>
      </c>
    </row>
    <row r="60" spans="1:23" x14ac:dyDescent="0.2">
      <c r="A60" s="12">
        <v>58</v>
      </c>
      <c r="B60" s="13" t="s">
        <v>80</v>
      </c>
      <c r="C60" s="14">
        <v>8882</v>
      </c>
      <c r="D60" s="15">
        <v>36000</v>
      </c>
      <c r="E60" s="15">
        <f t="shared" si="0"/>
        <v>4.0531411844179237</v>
      </c>
      <c r="F60" s="15">
        <v>131785</v>
      </c>
      <c r="G60" s="15">
        <f t="shared" si="1"/>
        <v>14.837311416347669</v>
      </c>
      <c r="H60" s="15">
        <v>116132</v>
      </c>
      <c r="I60" s="15">
        <f t="shared" si="2"/>
        <v>13.074983111911731</v>
      </c>
      <c r="J60" s="15">
        <v>0</v>
      </c>
      <c r="K60" s="15">
        <f t="shared" si="3"/>
        <v>0</v>
      </c>
      <c r="L60" s="15">
        <v>0</v>
      </c>
      <c r="M60" s="15">
        <f t="shared" si="4"/>
        <v>0</v>
      </c>
      <c r="N60" s="15">
        <v>665712</v>
      </c>
      <c r="O60" s="15">
        <f t="shared" si="5"/>
        <v>74.950686782256255</v>
      </c>
      <c r="P60" s="15">
        <v>379</v>
      </c>
      <c r="Q60" s="15">
        <f t="shared" si="6"/>
        <v>4.2670569691510923E-2</v>
      </c>
      <c r="R60" s="15">
        <v>212629</v>
      </c>
      <c r="S60" s="15">
        <f t="shared" si="7"/>
        <v>23.939315469488854</v>
      </c>
      <c r="T60" s="15">
        <v>981136</v>
      </c>
      <c r="U60" s="15">
        <f t="shared" si="8"/>
        <v>110.46340914208511</v>
      </c>
      <c r="V60" s="16">
        <f t="shared" si="9"/>
        <v>2143773</v>
      </c>
      <c r="W60" s="15">
        <f t="shared" si="10"/>
        <v>241.36151767619904</v>
      </c>
    </row>
    <row r="61" spans="1:23" x14ac:dyDescent="0.2">
      <c r="A61" s="12">
        <v>59</v>
      </c>
      <c r="B61" s="13" t="s">
        <v>81</v>
      </c>
      <c r="C61" s="14">
        <v>5261</v>
      </c>
      <c r="D61" s="15">
        <v>0</v>
      </c>
      <c r="E61" s="15">
        <f t="shared" si="0"/>
        <v>0</v>
      </c>
      <c r="F61" s="15">
        <v>81546</v>
      </c>
      <c r="G61" s="15">
        <f t="shared" si="1"/>
        <v>15.500095038965975</v>
      </c>
      <c r="H61" s="15">
        <v>66277</v>
      </c>
      <c r="I61" s="15">
        <f t="shared" si="2"/>
        <v>12.597795095989355</v>
      </c>
      <c r="J61" s="15">
        <v>0</v>
      </c>
      <c r="K61" s="15">
        <f t="shared" si="3"/>
        <v>0</v>
      </c>
      <c r="L61" s="15">
        <v>29275</v>
      </c>
      <c r="M61" s="15">
        <f t="shared" si="4"/>
        <v>5.5645314578977381</v>
      </c>
      <c r="N61" s="15">
        <v>829064</v>
      </c>
      <c r="O61" s="15">
        <f t="shared" si="5"/>
        <v>157.58677057593613</v>
      </c>
      <c r="P61" s="15">
        <v>0</v>
      </c>
      <c r="Q61" s="15">
        <f t="shared" si="6"/>
        <v>0</v>
      </c>
      <c r="R61" s="15">
        <v>302797</v>
      </c>
      <c r="S61" s="15">
        <f t="shared" si="7"/>
        <v>57.555027561300136</v>
      </c>
      <c r="T61" s="15">
        <v>130125</v>
      </c>
      <c r="U61" s="15">
        <f t="shared" si="8"/>
        <v>24.733890895267059</v>
      </c>
      <c r="V61" s="16">
        <f t="shared" si="9"/>
        <v>1439084</v>
      </c>
      <c r="W61" s="15">
        <f t="shared" si="10"/>
        <v>273.53811062535641</v>
      </c>
    </row>
    <row r="62" spans="1:23" x14ac:dyDescent="0.2">
      <c r="A62" s="17">
        <v>60</v>
      </c>
      <c r="B62" s="18" t="s">
        <v>82</v>
      </c>
      <c r="C62" s="19">
        <v>6306</v>
      </c>
      <c r="D62" s="20">
        <v>204283</v>
      </c>
      <c r="E62" s="20">
        <f t="shared" si="0"/>
        <v>32.395020615287031</v>
      </c>
      <c r="F62" s="20">
        <v>101771</v>
      </c>
      <c r="G62" s="20">
        <f t="shared" si="1"/>
        <v>16.138756739613068</v>
      </c>
      <c r="H62" s="20">
        <v>64444</v>
      </c>
      <c r="I62" s="20">
        <f t="shared" si="2"/>
        <v>10.219473517285126</v>
      </c>
      <c r="J62" s="20">
        <v>0</v>
      </c>
      <c r="K62" s="20">
        <f t="shared" si="3"/>
        <v>0</v>
      </c>
      <c r="L62" s="20">
        <v>65718</v>
      </c>
      <c r="M62" s="20">
        <f t="shared" si="4"/>
        <v>10.42150333016175</v>
      </c>
      <c r="N62" s="20">
        <v>1369173</v>
      </c>
      <c r="O62" s="20">
        <f t="shared" si="5"/>
        <v>217.12226450999049</v>
      </c>
      <c r="P62" s="20">
        <v>275</v>
      </c>
      <c r="Q62" s="20">
        <f t="shared" si="6"/>
        <v>4.3609261021249603E-2</v>
      </c>
      <c r="R62" s="20">
        <v>65436</v>
      </c>
      <c r="S62" s="20">
        <f t="shared" si="7"/>
        <v>10.376784015223597</v>
      </c>
      <c r="T62" s="20">
        <v>5891194</v>
      </c>
      <c r="U62" s="20">
        <f t="shared" si="8"/>
        <v>934.220424992071</v>
      </c>
      <c r="V62" s="21">
        <f t="shared" si="9"/>
        <v>7762294</v>
      </c>
      <c r="W62" s="20">
        <f t="shared" si="10"/>
        <v>1230.9378369806534</v>
      </c>
    </row>
    <row r="63" spans="1:23" x14ac:dyDescent="0.2">
      <c r="A63" s="7">
        <v>61</v>
      </c>
      <c r="B63" s="8" t="s">
        <v>83</v>
      </c>
      <c r="C63" s="9">
        <v>3886</v>
      </c>
      <c r="D63" s="10">
        <v>9974</v>
      </c>
      <c r="E63" s="10">
        <f t="shared" si="0"/>
        <v>2.5666495110653629</v>
      </c>
      <c r="F63" s="10">
        <v>91490</v>
      </c>
      <c r="G63" s="10">
        <f t="shared" si="1"/>
        <v>23.543489449305198</v>
      </c>
      <c r="H63" s="10">
        <v>68783</v>
      </c>
      <c r="I63" s="10">
        <f t="shared" si="2"/>
        <v>17.700205867215647</v>
      </c>
      <c r="J63" s="10">
        <v>36875</v>
      </c>
      <c r="K63" s="10">
        <f t="shared" si="3"/>
        <v>9.4891919711785899</v>
      </c>
      <c r="L63" s="10">
        <v>115390</v>
      </c>
      <c r="M63" s="10">
        <f t="shared" si="4"/>
        <v>29.69377251672671</v>
      </c>
      <c r="N63" s="10">
        <v>531805</v>
      </c>
      <c r="O63" s="10">
        <f t="shared" si="5"/>
        <v>136.85151827071539</v>
      </c>
      <c r="P63" s="10">
        <v>9922</v>
      </c>
      <c r="Q63" s="10">
        <f t="shared" si="6"/>
        <v>2.5532681420483789</v>
      </c>
      <c r="R63" s="10">
        <v>117363</v>
      </c>
      <c r="S63" s="10">
        <f t="shared" si="7"/>
        <v>30.201492537313431</v>
      </c>
      <c r="T63" s="10">
        <v>41082</v>
      </c>
      <c r="U63" s="10">
        <f t="shared" si="8"/>
        <v>10.57179619145651</v>
      </c>
      <c r="V63" s="11">
        <f t="shared" si="9"/>
        <v>1022684</v>
      </c>
      <c r="W63" s="10">
        <f t="shared" si="10"/>
        <v>263.17138445702523</v>
      </c>
    </row>
    <row r="64" spans="1:23" x14ac:dyDescent="0.2">
      <c r="A64" s="12">
        <v>62</v>
      </c>
      <c r="B64" s="13" t="s">
        <v>84</v>
      </c>
      <c r="C64" s="14">
        <v>2101</v>
      </c>
      <c r="D64" s="15">
        <v>450</v>
      </c>
      <c r="E64" s="15">
        <f t="shared" si="0"/>
        <v>0.21418372203712518</v>
      </c>
      <c r="F64" s="15">
        <v>26007</v>
      </c>
      <c r="G64" s="15">
        <f t="shared" si="1"/>
        <v>12.378391242265588</v>
      </c>
      <c r="H64" s="15">
        <v>6504</v>
      </c>
      <c r="I64" s="15">
        <f t="shared" si="2"/>
        <v>3.0956687291765825</v>
      </c>
      <c r="J64" s="15">
        <v>2375</v>
      </c>
      <c r="K64" s="15">
        <f t="shared" si="3"/>
        <v>1.1304140885292717</v>
      </c>
      <c r="L64" s="15">
        <v>1936</v>
      </c>
      <c r="M64" s="15">
        <f t="shared" si="4"/>
        <v>0.92146596858638741</v>
      </c>
      <c r="N64" s="15">
        <v>765490</v>
      </c>
      <c r="O64" s="15">
        <f t="shared" si="5"/>
        <v>364.34554973821992</v>
      </c>
      <c r="P64" s="15">
        <v>0</v>
      </c>
      <c r="Q64" s="15">
        <f t="shared" si="6"/>
        <v>0</v>
      </c>
      <c r="R64" s="15">
        <v>106060</v>
      </c>
      <c r="S64" s="15">
        <f t="shared" si="7"/>
        <v>50.480723465016659</v>
      </c>
      <c r="T64" s="15">
        <v>0</v>
      </c>
      <c r="U64" s="15">
        <f t="shared" si="8"/>
        <v>0</v>
      </c>
      <c r="V64" s="16">
        <f t="shared" si="9"/>
        <v>908822</v>
      </c>
      <c r="W64" s="15">
        <f t="shared" si="10"/>
        <v>432.56639695383149</v>
      </c>
    </row>
    <row r="65" spans="1:23" x14ac:dyDescent="0.2">
      <c r="A65" s="12">
        <v>63</v>
      </c>
      <c r="B65" s="13" t="s">
        <v>85</v>
      </c>
      <c r="C65" s="14">
        <v>2171</v>
      </c>
      <c r="D65" s="15">
        <v>19815</v>
      </c>
      <c r="E65" s="15">
        <f t="shared" si="0"/>
        <v>9.1271303546752645</v>
      </c>
      <c r="F65" s="15">
        <v>19774</v>
      </c>
      <c r="G65" s="15">
        <f t="shared" si="1"/>
        <v>9.1082450483648092</v>
      </c>
      <c r="H65" s="15">
        <v>68871</v>
      </c>
      <c r="I65" s="15">
        <f t="shared" si="2"/>
        <v>31.72316904652234</v>
      </c>
      <c r="J65" s="15">
        <v>0</v>
      </c>
      <c r="K65" s="15">
        <f t="shared" si="3"/>
        <v>0</v>
      </c>
      <c r="L65" s="15">
        <v>126814</v>
      </c>
      <c r="M65" s="15">
        <f t="shared" si="4"/>
        <v>58.412713035467526</v>
      </c>
      <c r="N65" s="15">
        <v>528461</v>
      </c>
      <c r="O65" s="15">
        <f t="shared" si="5"/>
        <v>243.41824044219254</v>
      </c>
      <c r="P65" s="15">
        <v>0</v>
      </c>
      <c r="Q65" s="15">
        <f t="shared" si="6"/>
        <v>0</v>
      </c>
      <c r="R65" s="15">
        <v>422219</v>
      </c>
      <c r="S65" s="15">
        <f t="shared" si="7"/>
        <v>194.48134500230307</v>
      </c>
      <c r="T65" s="15">
        <v>0</v>
      </c>
      <c r="U65" s="15">
        <f t="shared" si="8"/>
        <v>0</v>
      </c>
      <c r="V65" s="16">
        <f t="shared" si="9"/>
        <v>1185954</v>
      </c>
      <c r="W65" s="15">
        <f t="shared" si="10"/>
        <v>546.27084292952554</v>
      </c>
    </row>
    <row r="66" spans="1:23" x14ac:dyDescent="0.2">
      <c r="A66" s="12">
        <v>64</v>
      </c>
      <c r="B66" s="13" t="s">
        <v>86</v>
      </c>
      <c r="C66" s="14">
        <v>2393</v>
      </c>
      <c r="D66" s="15">
        <v>15363</v>
      </c>
      <c r="E66" s="15">
        <f t="shared" si="0"/>
        <v>6.4199749268700375</v>
      </c>
      <c r="F66" s="15">
        <v>11974</v>
      </c>
      <c r="G66" s="15">
        <f t="shared" si="1"/>
        <v>5.0037609694943583</v>
      </c>
      <c r="H66" s="15">
        <v>66125</v>
      </c>
      <c r="I66" s="15">
        <f t="shared" si="2"/>
        <v>27.632678646050984</v>
      </c>
      <c r="J66" s="15">
        <v>0</v>
      </c>
      <c r="K66" s="15">
        <f t="shared" si="3"/>
        <v>0</v>
      </c>
      <c r="L66" s="15">
        <v>70018</v>
      </c>
      <c r="M66" s="15">
        <f t="shared" si="4"/>
        <v>29.259506895110739</v>
      </c>
      <c r="N66" s="15">
        <v>452013</v>
      </c>
      <c r="O66" s="15">
        <f t="shared" si="5"/>
        <v>188.88967822816548</v>
      </c>
      <c r="P66" s="15">
        <v>0</v>
      </c>
      <c r="Q66" s="15">
        <f t="shared" si="6"/>
        <v>0</v>
      </c>
      <c r="R66" s="15">
        <v>253241</v>
      </c>
      <c r="S66" s="15">
        <f t="shared" si="7"/>
        <v>105.82574174676138</v>
      </c>
      <c r="T66" s="15">
        <v>15600</v>
      </c>
      <c r="U66" s="15">
        <f t="shared" si="8"/>
        <v>6.5190137902214795</v>
      </c>
      <c r="V66" s="16">
        <f t="shared" si="9"/>
        <v>884334</v>
      </c>
      <c r="W66" s="15">
        <f t="shared" si="10"/>
        <v>369.5503552026745</v>
      </c>
    </row>
    <row r="67" spans="1:23" x14ac:dyDescent="0.2">
      <c r="A67" s="17">
        <v>65</v>
      </c>
      <c r="B67" s="18" t="s">
        <v>87</v>
      </c>
      <c r="C67" s="19">
        <v>8350</v>
      </c>
      <c r="D67" s="20">
        <v>120273</v>
      </c>
      <c r="E67" s="20">
        <f t="shared" si="0"/>
        <v>14.403952095808384</v>
      </c>
      <c r="F67" s="20">
        <v>109944</v>
      </c>
      <c r="G67" s="20">
        <f t="shared" si="1"/>
        <v>13.166946107784431</v>
      </c>
      <c r="H67" s="20">
        <v>79867</v>
      </c>
      <c r="I67" s="20">
        <f t="shared" si="2"/>
        <v>9.5649101796407194</v>
      </c>
      <c r="J67" s="20">
        <v>0</v>
      </c>
      <c r="K67" s="20">
        <f t="shared" si="3"/>
        <v>0</v>
      </c>
      <c r="L67" s="20">
        <v>0</v>
      </c>
      <c r="M67" s="20">
        <f t="shared" si="4"/>
        <v>0</v>
      </c>
      <c r="N67" s="20">
        <v>1968404</v>
      </c>
      <c r="O67" s="20">
        <f t="shared" si="5"/>
        <v>235.73700598802395</v>
      </c>
      <c r="P67" s="20">
        <v>380955</v>
      </c>
      <c r="Q67" s="20">
        <f t="shared" si="6"/>
        <v>45.623353293413174</v>
      </c>
      <c r="R67" s="20">
        <v>232217</v>
      </c>
      <c r="S67" s="20">
        <f t="shared" si="7"/>
        <v>27.810419161676645</v>
      </c>
      <c r="T67" s="20">
        <v>8453445</v>
      </c>
      <c r="U67" s="20">
        <f t="shared" si="8"/>
        <v>1012.3886227544911</v>
      </c>
      <c r="V67" s="21">
        <f t="shared" si="9"/>
        <v>11345105</v>
      </c>
      <c r="W67" s="20">
        <f t="shared" si="10"/>
        <v>1358.6952095808383</v>
      </c>
    </row>
    <row r="68" spans="1:23" x14ac:dyDescent="0.2">
      <c r="A68" s="7">
        <v>66</v>
      </c>
      <c r="B68" s="8" t="s">
        <v>88</v>
      </c>
      <c r="C68" s="9">
        <v>1465</v>
      </c>
      <c r="D68" s="10">
        <v>1095</v>
      </c>
      <c r="E68" s="10">
        <f t="shared" ref="E68:E73" si="11">D68/$C68</f>
        <v>0.74744027303754268</v>
      </c>
      <c r="F68" s="10">
        <v>14141</v>
      </c>
      <c r="G68" s="10">
        <f>F68/$C68</f>
        <v>9.6525597269624566</v>
      </c>
      <c r="H68" s="10">
        <v>41992</v>
      </c>
      <c r="I68" s="10">
        <f t="shared" ref="I68:I72" si="12">H68/$C68</f>
        <v>28.663481228668942</v>
      </c>
      <c r="J68" s="10">
        <v>3448</v>
      </c>
      <c r="K68" s="10">
        <f t="shared" ref="K68:K72" si="13">J68/$C68</f>
        <v>2.3535836177474403</v>
      </c>
      <c r="L68" s="10">
        <v>36392</v>
      </c>
      <c r="M68" s="10">
        <f t="shared" ref="M68:M72" si="14">L68/$C68</f>
        <v>24.840955631399318</v>
      </c>
      <c r="N68" s="10">
        <v>116903</v>
      </c>
      <c r="O68" s="10">
        <f t="shared" ref="O68:O72" si="15">N68/$C68</f>
        <v>79.797269624573374</v>
      </c>
      <c r="P68" s="10">
        <v>22135</v>
      </c>
      <c r="Q68" s="10">
        <f t="shared" ref="Q68:Q72" si="16">P68/$C68</f>
        <v>15.109215017064846</v>
      </c>
      <c r="R68" s="10">
        <v>25328</v>
      </c>
      <c r="S68" s="10">
        <f t="shared" ref="S68:S72" si="17">R68/$C68</f>
        <v>17.288737201365187</v>
      </c>
      <c r="T68" s="10">
        <v>43182</v>
      </c>
      <c r="U68" s="10">
        <f t="shared" ref="U68:U72" si="18">T68/$C68</f>
        <v>29.475767918088739</v>
      </c>
      <c r="V68" s="11">
        <f>D68+F68+H68+J68+L68+N68+P68+R68+T68</f>
        <v>304616</v>
      </c>
      <c r="W68" s="10">
        <f>V68/$C68</f>
        <v>207.92901023890784</v>
      </c>
    </row>
    <row r="69" spans="1:23" x14ac:dyDescent="0.2">
      <c r="A69" s="12">
        <v>67</v>
      </c>
      <c r="B69" s="13" t="s">
        <v>89</v>
      </c>
      <c r="C69" s="14">
        <v>5417</v>
      </c>
      <c r="D69" s="15">
        <v>0</v>
      </c>
      <c r="E69" s="15">
        <f t="shared" si="11"/>
        <v>0</v>
      </c>
      <c r="F69" s="15">
        <v>81311</v>
      </c>
      <c r="G69" s="15">
        <f>F69/$C69</f>
        <v>15.010337825364592</v>
      </c>
      <c r="H69" s="15">
        <v>101733</v>
      </c>
      <c r="I69" s="15">
        <f t="shared" si="12"/>
        <v>18.780321211002398</v>
      </c>
      <c r="J69" s="15">
        <v>26400</v>
      </c>
      <c r="K69" s="15">
        <f t="shared" si="13"/>
        <v>4.8735462433081045</v>
      </c>
      <c r="L69" s="15">
        <v>379640</v>
      </c>
      <c r="M69" s="15">
        <f t="shared" si="14"/>
        <v>70.083071810965478</v>
      </c>
      <c r="N69" s="15">
        <v>726550</v>
      </c>
      <c r="O69" s="15">
        <f t="shared" si="15"/>
        <v>134.1240539043751</v>
      </c>
      <c r="P69" s="15">
        <v>0</v>
      </c>
      <c r="Q69" s="15">
        <f t="shared" si="16"/>
        <v>0</v>
      </c>
      <c r="R69" s="15">
        <v>57848</v>
      </c>
      <c r="S69" s="15">
        <f t="shared" si="17"/>
        <v>10.678973601624515</v>
      </c>
      <c r="T69" s="15">
        <v>0</v>
      </c>
      <c r="U69" s="15">
        <f t="shared" si="18"/>
        <v>0</v>
      </c>
      <c r="V69" s="16">
        <f>D69+F69+H69+J69+L69+N69+P69+R69+T69</f>
        <v>1373482</v>
      </c>
      <c r="W69" s="15">
        <f>V69/$C69</f>
        <v>253.55030459664022</v>
      </c>
    </row>
    <row r="70" spans="1:23" x14ac:dyDescent="0.2">
      <c r="A70" s="12">
        <v>68</v>
      </c>
      <c r="B70" s="13" t="s">
        <v>90</v>
      </c>
      <c r="C70" s="14">
        <v>1479</v>
      </c>
      <c r="D70" s="15">
        <v>140623</v>
      </c>
      <c r="E70" s="15">
        <f t="shared" si="11"/>
        <v>95.079783637592968</v>
      </c>
      <c r="F70" s="15">
        <v>47699</v>
      </c>
      <c r="G70" s="15">
        <f>F70/$C70</f>
        <v>32.250845165652471</v>
      </c>
      <c r="H70" s="15">
        <v>52692</v>
      </c>
      <c r="I70" s="15">
        <f t="shared" si="12"/>
        <v>35.62677484787018</v>
      </c>
      <c r="J70" s="15">
        <v>0</v>
      </c>
      <c r="K70" s="15">
        <f t="shared" si="13"/>
        <v>0</v>
      </c>
      <c r="L70" s="15">
        <v>0</v>
      </c>
      <c r="M70" s="15">
        <f t="shared" si="14"/>
        <v>0</v>
      </c>
      <c r="N70" s="15">
        <v>391310</v>
      </c>
      <c r="O70" s="15">
        <f t="shared" si="15"/>
        <v>264.57741717376604</v>
      </c>
      <c r="P70" s="15">
        <v>0</v>
      </c>
      <c r="Q70" s="15">
        <f t="shared" si="16"/>
        <v>0</v>
      </c>
      <c r="R70" s="15">
        <v>191550</v>
      </c>
      <c r="S70" s="15">
        <f t="shared" si="17"/>
        <v>129.5131845841785</v>
      </c>
      <c r="T70" s="15">
        <v>14374</v>
      </c>
      <c r="U70" s="15">
        <f t="shared" si="18"/>
        <v>9.7187288708586888</v>
      </c>
      <c r="V70" s="16">
        <f>D70+F70+H70+J70+L70+N70+P70+R70+T70</f>
        <v>838248</v>
      </c>
      <c r="W70" s="15">
        <f>V70/$C70</f>
        <v>566.76673427991886</v>
      </c>
    </row>
    <row r="71" spans="1:23" x14ac:dyDescent="0.2">
      <c r="A71" s="12">
        <v>69</v>
      </c>
      <c r="B71" s="13" t="s">
        <v>91</v>
      </c>
      <c r="C71" s="14">
        <v>4632</v>
      </c>
      <c r="D71" s="15">
        <v>7710</v>
      </c>
      <c r="E71" s="15">
        <f t="shared" si="11"/>
        <v>1.6645077720207253</v>
      </c>
      <c r="F71" s="15">
        <v>77104</v>
      </c>
      <c r="G71" s="15">
        <f>F71/$C71</f>
        <v>16.645941278065632</v>
      </c>
      <c r="H71" s="15">
        <v>42223</v>
      </c>
      <c r="I71" s="15">
        <f t="shared" si="12"/>
        <v>9.1155008635578589</v>
      </c>
      <c r="J71" s="15">
        <v>851704</v>
      </c>
      <c r="K71" s="15">
        <f t="shared" si="13"/>
        <v>183.87392055267702</v>
      </c>
      <c r="L71" s="15">
        <v>169980</v>
      </c>
      <c r="M71" s="15">
        <f t="shared" si="14"/>
        <v>36.696891191709845</v>
      </c>
      <c r="N71" s="15">
        <v>772781</v>
      </c>
      <c r="O71" s="15">
        <f t="shared" si="15"/>
        <v>166.83527633851469</v>
      </c>
      <c r="P71" s="15">
        <v>268283</v>
      </c>
      <c r="Q71" s="15">
        <f t="shared" si="16"/>
        <v>57.919473229706391</v>
      </c>
      <c r="R71" s="15">
        <v>983224</v>
      </c>
      <c r="S71" s="15">
        <f t="shared" si="17"/>
        <v>212.26770293609673</v>
      </c>
      <c r="T71" s="15">
        <v>48965</v>
      </c>
      <c r="U71" s="15">
        <f t="shared" si="18"/>
        <v>10.571027633851468</v>
      </c>
      <c r="V71" s="16">
        <f>D71+F71+H71+J71+L71+N71+P71+R71+T71</f>
        <v>3221974</v>
      </c>
      <c r="W71" s="15">
        <f>V71/$C71</f>
        <v>695.5902417962003</v>
      </c>
    </row>
    <row r="72" spans="1:23" x14ac:dyDescent="0.2">
      <c r="A72" s="17">
        <v>396</v>
      </c>
      <c r="B72" s="22" t="s">
        <v>173</v>
      </c>
      <c r="C72" s="19">
        <v>30164</v>
      </c>
      <c r="D72" s="20">
        <v>732199</v>
      </c>
      <c r="E72" s="15">
        <f t="shared" si="11"/>
        <v>24.27393581753083</v>
      </c>
      <c r="F72" s="20">
        <v>81755</v>
      </c>
      <c r="G72" s="15">
        <f>F72/$C72</f>
        <v>2.7103500861954646</v>
      </c>
      <c r="H72" s="20">
        <v>408345</v>
      </c>
      <c r="I72" s="15">
        <f t="shared" si="12"/>
        <v>13.537495027184724</v>
      </c>
      <c r="J72" s="20">
        <v>5338672</v>
      </c>
      <c r="K72" s="15">
        <f t="shared" si="13"/>
        <v>176.98819785174379</v>
      </c>
      <c r="L72" s="20">
        <v>369735</v>
      </c>
      <c r="M72" s="15">
        <f t="shared" si="14"/>
        <v>12.257492375016575</v>
      </c>
      <c r="N72" s="20">
        <v>5299034</v>
      </c>
      <c r="O72" s="15">
        <f t="shared" si="15"/>
        <v>175.6741148388808</v>
      </c>
      <c r="P72" s="20">
        <v>2085810</v>
      </c>
      <c r="Q72" s="15">
        <f t="shared" si="16"/>
        <v>69.148985545683601</v>
      </c>
      <c r="R72" s="20">
        <v>1458220</v>
      </c>
      <c r="S72" s="15">
        <f t="shared" si="17"/>
        <v>48.343057949874023</v>
      </c>
      <c r="T72" s="20">
        <v>14785</v>
      </c>
      <c r="U72" s="15">
        <f t="shared" si="18"/>
        <v>0.49015382575255273</v>
      </c>
      <c r="V72" s="21">
        <v>15788555</v>
      </c>
      <c r="W72" s="15">
        <f>V72/$C72</f>
        <v>523.42378331786233</v>
      </c>
    </row>
    <row r="73" spans="1:23" x14ac:dyDescent="0.2">
      <c r="A73" s="23"/>
      <c r="B73" s="24" t="s">
        <v>92</v>
      </c>
      <c r="C73" s="25">
        <f>SUM(C3:C72)</f>
        <v>687714</v>
      </c>
      <c r="D73" s="26">
        <f>SUM(D3:D72)</f>
        <v>13380907</v>
      </c>
      <c r="E73" s="26">
        <f t="shared" si="11"/>
        <v>19.4570809958791</v>
      </c>
      <c r="F73" s="26">
        <f t="shared" ref="F73" si="19">SUM(F3:F72)</f>
        <v>11315191</v>
      </c>
      <c r="G73" s="26">
        <f t="shared" ref="G73" si="20">F73/$C73</f>
        <v>16.453338160921547</v>
      </c>
      <c r="H73" s="26">
        <f t="shared" ref="H73" si="21">SUM(H3:H72)</f>
        <v>7785218</v>
      </c>
      <c r="I73" s="26">
        <f t="shared" ref="I73" si="22">H73/$C73</f>
        <v>11.320429713514629</v>
      </c>
      <c r="J73" s="26">
        <f t="shared" ref="J73" si="23">SUM(J3:J72)</f>
        <v>16254154</v>
      </c>
      <c r="K73" s="26">
        <f t="shared" ref="K73" si="24">J73/$C73</f>
        <v>23.635048872060189</v>
      </c>
      <c r="L73" s="26">
        <f t="shared" ref="L73" si="25">SUM(L3:L72)</f>
        <v>7427497</v>
      </c>
      <c r="M73" s="26">
        <f t="shared" ref="M73" si="26">L73/$C73</f>
        <v>10.800270170448762</v>
      </c>
      <c r="N73" s="26">
        <f t="shared" ref="N73" si="27">SUM(N3:N72)</f>
        <v>156161253</v>
      </c>
      <c r="O73" s="26">
        <f t="shared" ref="O73" si="28">N73/$C73</f>
        <v>227.0729591080013</v>
      </c>
      <c r="P73" s="26">
        <f t="shared" ref="P73" si="29">SUM(P3:P72)</f>
        <v>12013513</v>
      </c>
      <c r="Q73" s="26">
        <f t="shared" ref="Q73" si="30">P73/$C73</f>
        <v>17.468763177716319</v>
      </c>
      <c r="R73" s="26">
        <f t="shared" ref="R73" si="31">SUM(R3:R72)</f>
        <v>34299403</v>
      </c>
      <c r="S73" s="26">
        <f t="shared" ref="S73" si="32">R73/$C73</f>
        <v>49.874516150609118</v>
      </c>
      <c r="T73" s="26">
        <f t="shared" ref="T73" si="33">SUM(T3:T72)</f>
        <v>404647423</v>
      </c>
      <c r="U73" s="26">
        <f t="shared" ref="U73" si="34">T73/$C73</f>
        <v>588.39491852717845</v>
      </c>
      <c r="V73" s="26">
        <f t="shared" ref="V73" si="35">SUM(V3:V72)</f>
        <v>663284559</v>
      </c>
      <c r="W73" s="26">
        <f t="shared" ref="W73" si="36">V73/$C73</f>
        <v>964.47732487632936</v>
      </c>
    </row>
    <row r="74" spans="1:23" x14ac:dyDescent="0.2">
      <c r="A74" s="27"/>
      <c r="B74" s="28"/>
      <c r="C74" s="28"/>
      <c r="D74" s="28"/>
      <c r="E74" s="28"/>
      <c r="F74" s="28"/>
      <c r="G74" s="29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30"/>
      <c r="W74" s="29"/>
    </row>
    <row r="75" spans="1:23" s="33" customFormat="1" x14ac:dyDescent="0.2">
      <c r="A75" s="12">
        <v>318001</v>
      </c>
      <c r="B75" s="13" t="s">
        <v>93</v>
      </c>
      <c r="C75" s="14">
        <v>1447</v>
      </c>
      <c r="D75" s="31">
        <v>1684</v>
      </c>
      <c r="E75" s="31">
        <f>D75/$C75</f>
        <v>1.1637871458189357</v>
      </c>
      <c r="F75" s="31">
        <v>24985</v>
      </c>
      <c r="G75" s="31">
        <f>F75/$C75</f>
        <v>17.266758811333794</v>
      </c>
      <c r="H75" s="31">
        <v>0</v>
      </c>
      <c r="I75" s="31">
        <f>H75/$C75</f>
        <v>0</v>
      </c>
      <c r="J75" s="31">
        <v>0</v>
      </c>
      <c r="K75" s="31">
        <f>J75/$C75</f>
        <v>0</v>
      </c>
      <c r="L75" s="31">
        <v>0</v>
      </c>
      <c r="M75" s="31">
        <f>L75/$C75</f>
        <v>0</v>
      </c>
      <c r="N75" s="31">
        <v>191036</v>
      </c>
      <c r="O75" s="31">
        <f>N75/$C75</f>
        <v>132.02211472011058</v>
      </c>
      <c r="P75" s="31">
        <v>13381</v>
      </c>
      <c r="Q75" s="31">
        <f>P75/$C75</f>
        <v>9.2474084312370426</v>
      </c>
      <c r="R75" s="31">
        <v>57457</v>
      </c>
      <c r="S75" s="31">
        <f>R75/$C75</f>
        <v>39.707671043538355</v>
      </c>
      <c r="T75" s="31">
        <v>43407</v>
      </c>
      <c r="U75" s="32">
        <f>T75/$C75</f>
        <v>29.997926744989634</v>
      </c>
      <c r="V75" s="11">
        <f>D75+F75+H75+J75+L75+N75+P75+R75+T75</f>
        <v>331950</v>
      </c>
      <c r="W75" s="31">
        <f>V75/$C75</f>
        <v>229.40566689702834</v>
      </c>
    </row>
    <row r="76" spans="1:23" x14ac:dyDescent="0.2">
      <c r="A76" s="12">
        <v>319001</v>
      </c>
      <c r="B76" s="13" t="s">
        <v>94</v>
      </c>
      <c r="C76" s="14">
        <v>728</v>
      </c>
      <c r="D76" s="31">
        <v>555</v>
      </c>
      <c r="E76" s="31">
        <f>D76/$C76</f>
        <v>0.76236263736263732</v>
      </c>
      <c r="F76" s="31">
        <v>0</v>
      </c>
      <c r="G76" s="31">
        <f>F76/$C76</f>
        <v>0</v>
      </c>
      <c r="H76" s="31">
        <v>5855</v>
      </c>
      <c r="I76" s="31">
        <f>H76/$C76</f>
        <v>8.0425824175824179</v>
      </c>
      <c r="J76" s="31">
        <v>0</v>
      </c>
      <c r="K76" s="31">
        <f>J76/$C76</f>
        <v>0</v>
      </c>
      <c r="L76" s="31">
        <v>0</v>
      </c>
      <c r="M76" s="31">
        <f>L76/$C76</f>
        <v>0</v>
      </c>
      <c r="N76" s="31">
        <v>3793</v>
      </c>
      <c r="O76" s="31">
        <f>N76/$C76</f>
        <v>5.2101648351648349</v>
      </c>
      <c r="P76" s="31">
        <v>0</v>
      </c>
      <c r="Q76" s="31">
        <f>P76/$C76</f>
        <v>0</v>
      </c>
      <c r="R76" s="31">
        <v>11560</v>
      </c>
      <c r="S76" s="31">
        <f>R76/$C76</f>
        <v>15.87912087912088</v>
      </c>
      <c r="T76" s="31">
        <v>0</v>
      </c>
      <c r="U76" s="32">
        <f>T76/$C76</f>
        <v>0</v>
      </c>
      <c r="V76" s="16">
        <f t="shared" ref="V76:V126" si="37">D76+F76+H76+J76+L76+N76+P76+R76+T76</f>
        <v>21763</v>
      </c>
      <c r="W76" s="31">
        <f>V76/$C76</f>
        <v>29.89423076923077</v>
      </c>
    </row>
    <row r="77" spans="1:23" x14ac:dyDescent="0.2">
      <c r="A77" s="17" t="s">
        <v>110</v>
      </c>
      <c r="B77" s="18" t="s">
        <v>111</v>
      </c>
      <c r="C77" s="19">
        <v>237</v>
      </c>
      <c r="D77" s="20">
        <v>10334276</v>
      </c>
      <c r="E77" s="20">
        <f>D77/$C77</f>
        <v>43604.540084388187</v>
      </c>
      <c r="F77" s="20">
        <v>0</v>
      </c>
      <c r="G77" s="20">
        <f>F77/$C77</f>
        <v>0</v>
      </c>
      <c r="H77" s="20">
        <v>0</v>
      </c>
      <c r="I77" s="20">
        <f>H77/$C77</f>
        <v>0</v>
      </c>
      <c r="J77" s="20">
        <v>0</v>
      </c>
      <c r="K77" s="20">
        <f>J77/$C77</f>
        <v>0</v>
      </c>
      <c r="L77" s="20">
        <v>0</v>
      </c>
      <c r="M77" s="20">
        <f>L77/$C77</f>
        <v>0</v>
      </c>
      <c r="N77" s="20">
        <v>749620</v>
      </c>
      <c r="O77" s="20">
        <f>N77/$C77</f>
        <v>3162.9535864978902</v>
      </c>
      <c r="P77" s="20">
        <v>0</v>
      </c>
      <c r="Q77" s="20">
        <f>P77/$C77</f>
        <v>0</v>
      </c>
      <c r="R77" s="20">
        <v>0</v>
      </c>
      <c r="S77" s="20">
        <f>R77/$C77</f>
        <v>0</v>
      </c>
      <c r="T77" s="20">
        <v>0</v>
      </c>
      <c r="U77" s="20">
        <f>T77/$C77</f>
        <v>0</v>
      </c>
      <c r="V77" s="21">
        <f t="shared" si="37"/>
        <v>11083896</v>
      </c>
      <c r="W77" s="20">
        <f>V77/$C77</f>
        <v>46767.493670886077</v>
      </c>
    </row>
    <row r="78" spans="1:23" x14ac:dyDescent="0.2">
      <c r="A78" s="17"/>
      <c r="B78" s="24" t="s">
        <v>174</v>
      </c>
      <c r="C78" s="25">
        <f>SUM(C75:C77)</f>
        <v>2412</v>
      </c>
      <c r="D78" s="26">
        <f>SUM(D75:D77)</f>
        <v>10336515</v>
      </c>
      <c r="E78" s="26">
        <f>D78/$C78</f>
        <v>4285.4539800995026</v>
      </c>
      <c r="F78" s="26">
        <f t="shared" ref="F78" si="38">SUM(F75:F77)</f>
        <v>24985</v>
      </c>
      <c r="G78" s="26">
        <f t="shared" ref="G78" si="39">F78/$C78</f>
        <v>10.358623548922056</v>
      </c>
      <c r="H78" s="26">
        <f t="shared" ref="H78" si="40">SUM(H75:H77)</f>
        <v>5855</v>
      </c>
      <c r="I78" s="26">
        <f t="shared" ref="I78" si="41">H78/$C78</f>
        <v>2.4274461028192373</v>
      </c>
      <c r="J78" s="26">
        <f t="shared" ref="J78" si="42">SUM(J75:J77)</f>
        <v>0</v>
      </c>
      <c r="K78" s="26">
        <f t="shared" ref="K78" si="43">J78/$C78</f>
        <v>0</v>
      </c>
      <c r="L78" s="26">
        <f t="shared" ref="L78" si="44">SUM(L75:L77)</f>
        <v>0</v>
      </c>
      <c r="M78" s="26">
        <f t="shared" ref="M78" si="45">L78/$C78</f>
        <v>0</v>
      </c>
      <c r="N78" s="26">
        <f t="shared" ref="N78" si="46">SUM(N75:N77)</f>
        <v>944449</v>
      </c>
      <c r="O78" s="26">
        <f t="shared" ref="O78" si="47">N78/$C78</f>
        <v>391.56260364842456</v>
      </c>
      <c r="P78" s="26">
        <f t="shared" ref="P78" si="48">SUM(P75:P77)</f>
        <v>13381</v>
      </c>
      <c r="Q78" s="26">
        <f t="shared" ref="Q78" si="49">P78/$C78</f>
        <v>5.5476782752902158</v>
      </c>
      <c r="R78" s="26">
        <f t="shared" ref="R78" si="50">SUM(R75:R77)</f>
        <v>69017</v>
      </c>
      <c r="S78" s="26">
        <f t="shared" ref="S78" si="51">R78/$C78</f>
        <v>28.614013266998342</v>
      </c>
      <c r="T78" s="26">
        <f t="shared" ref="T78" si="52">SUM(T75:T77)</f>
        <v>43407</v>
      </c>
      <c r="U78" s="26">
        <f t="shared" ref="U78" si="53">T78/$C78</f>
        <v>17.996268656716417</v>
      </c>
      <c r="V78" s="26">
        <f t="shared" ref="V78" si="54">SUM(V75:V77)</f>
        <v>11437609</v>
      </c>
      <c r="W78" s="26">
        <f>V78/$C78</f>
        <v>4741.9606135986733</v>
      </c>
    </row>
    <row r="79" spans="1:23" x14ac:dyDescent="0.2">
      <c r="A79" s="27"/>
      <c r="B79" s="28"/>
      <c r="C79" s="28"/>
      <c r="D79" s="28"/>
      <c r="E79" s="28"/>
      <c r="F79" s="28"/>
      <c r="G79" s="29"/>
      <c r="H79" s="28"/>
      <c r="I79" s="28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30"/>
      <c r="W79" s="29"/>
    </row>
    <row r="80" spans="1:23" x14ac:dyDescent="0.2">
      <c r="A80" s="17">
        <v>321001</v>
      </c>
      <c r="B80" s="22" t="s">
        <v>95</v>
      </c>
      <c r="C80" s="19">
        <v>350</v>
      </c>
      <c r="D80" s="31">
        <v>0</v>
      </c>
      <c r="E80" s="31">
        <f t="shared" ref="E80:E120" si="55">D80/$C80</f>
        <v>0</v>
      </c>
      <c r="F80" s="31">
        <v>3799</v>
      </c>
      <c r="G80" s="31">
        <f t="shared" ref="G80:G119" si="56">F80/$C80</f>
        <v>10.854285714285714</v>
      </c>
      <c r="H80" s="31">
        <v>11202</v>
      </c>
      <c r="I80" s="31">
        <f t="shared" ref="I80:I119" si="57">H80/$C80</f>
        <v>32.005714285714284</v>
      </c>
      <c r="J80" s="31">
        <v>25568</v>
      </c>
      <c r="K80" s="31">
        <f t="shared" ref="K80:K119" si="58">J80/$C80</f>
        <v>73.051428571428573</v>
      </c>
      <c r="L80" s="31">
        <v>0</v>
      </c>
      <c r="M80" s="31">
        <f t="shared" ref="M80:M119" si="59">L80/$C80</f>
        <v>0</v>
      </c>
      <c r="N80" s="31">
        <v>15629</v>
      </c>
      <c r="O80" s="31">
        <f t="shared" ref="O80:O119" si="60">N80/$C80</f>
        <v>44.654285714285713</v>
      </c>
      <c r="P80" s="31">
        <v>403200</v>
      </c>
      <c r="Q80" s="31">
        <f t="shared" ref="Q80:Q119" si="61">P80/$C80</f>
        <v>1152</v>
      </c>
      <c r="R80" s="31">
        <v>0</v>
      </c>
      <c r="S80" s="44">
        <f t="shared" ref="S80:S119" si="62">R80/$C80</f>
        <v>0</v>
      </c>
      <c r="T80" s="44">
        <v>0</v>
      </c>
      <c r="U80" s="32">
        <f t="shared" ref="U80:U119" si="63">T80/$C80</f>
        <v>0</v>
      </c>
      <c r="V80" s="16">
        <f t="shared" si="37"/>
        <v>459398</v>
      </c>
      <c r="W80" s="35">
        <f t="shared" ref="W80:W120" si="64">V80/$C80</f>
        <v>1312.5657142857142</v>
      </c>
    </row>
    <row r="81" spans="1:23" ht="12.75" customHeight="1" x14ac:dyDescent="0.2">
      <c r="A81" s="7">
        <v>329001</v>
      </c>
      <c r="B81" s="41" t="s">
        <v>96</v>
      </c>
      <c r="C81" s="34">
        <v>346</v>
      </c>
      <c r="D81" s="35">
        <v>0</v>
      </c>
      <c r="E81" s="35">
        <f t="shared" si="55"/>
        <v>0</v>
      </c>
      <c r="F81" s="35">
        <v>7679</v>
      </c>
      <c r="G81" s="35">
        <f t="shared" si="56"/>
        <v>22.193641618497111</v>
      </c>
      <c r="H81" s="31">
        <v>8077</v>
      </c>
      <c r="I81" s="35">
        <f t="shared" si="57"/>
        <v>23.343930635838149</v>
      </c>
      <c r="J81" s="35">
        <v>0</v>
      </c>
      <c r="K81" s="35">
        <f t="shared" si="58"/>
        <v>0</v>
      </c>
      <c r="L81" s="35">
        <v>0</v>
      </c>
      <c r="M81" s="35">
        <f t="shared" si="59"/>
        <v>0</v>
      </c>
      <c r="N81" s="35">
        <v>118196</v>
      </c>
      <c r="O81" s="35">
        <f t="shared" si="60"/>
        <v>341.60693641618496</v>
      </c>
      <c r="P81" s="35">
        <v>24000</v>
      </c>
      <c r="Q81" s="35">
        <f t="shared" si="61"/>
        <v>69.364161849710982</v>
      </c>
      <c r="R81" s="35">
        <v>46920</v>
      </c>
      <c r="S81" s="35">
        <f t="shared" si="62"/>
        <v>135.60693641618496</v>
      </c>
      <c r="T81" s="35">
        <v>114550</v>
      </c>
      <c r="U81" s="36">
        <f t="shared" si="63"/>
        <v>331.06936416184971</v>
      </c>
      <c r="V81" s="11">
        <f t="shared" si="37"/>
        <v>319422</v>
      </c>
      <c r="W81" s="35">
        <f t="shared" si="64"/>
        <v>923.18497109826592</v>
      </c>
    </row>
    <row r="82" spans="1:23" s="33" customFormat="1" ht="12.75" customHeight="1" x14ac:dyDescent="0.2">
      <c r="A82" s="12">
        <v>331001</v>
      </c>
      <c r="B82" s="13" t="s">
        <v>97</v>
      </c>
      <c r="C82" s="14">
        <v>1036</v>
      </c>
      <c r="D82" s="31">
        <v>3681</v>
      </c>
      <c r="E82" s="31">
        <f t="shared" si="55"/>
        <v>3.5530888030888033</v>
      </c>
      <c r="F82" s="31">
        <v>0</v>
      </c>
      <c r="G82" s="31">
        <f t="shared" si="56"/>
        <v>0</v>
      </c>
      <c r="H82" s="31">
        <v>18212</v>
      </c>
      <c r="I82" s="31">
        <f t="shared" si="57"/>
        <v>17.579150579150578</v>
      </c>
      <c r="J82" s="31">
        <v>1080</v>
      </c>
      <c r="K82" s="31">
        <f t="shared" si="58"/>
        <v>1.0424710424710424</v>
      </c>
      <c r="L82" s="31">
        <v>0</v>
      </c>
      <c r="M82" s="31">
        <f t="shared" si="59"/>
        <v>0</v>
      </c>
      <c r="N82" s="31">
        <v>102230</v>
      </c>
      <c r="O82" s="31">
        <f t="shared" si="60"/>
        <v>98.677606177606179</v>
      </c>
      <c r="P82" s="31">
        <v>245690</v>
      </c>
      <c r="Q82" s="31">
        <f t="shared" si="61"/>
        <v>237.15250965250965</v>
      </c>
      <c r="R82" s="31">
        <v>36679</v>
      </c>
      <c r="S82" s="31">
        <f t="shared" si="62"/>
        <v>35.404440154440152</v>
      </c>
      <c r="T82" s="31">
        <v>0</v>
      </c>
      <c r="U82" s="32">
        <f t="shared" si="63"/>
        <v>0</v>
      </c>
      <c r="V82" s="16">
        <f t="shared" si="37"/>
        <v>407572</v>
      </c>
      <c r="W82" s="31">
        <f t="shared" si="64"/>
        <v>393.40926640926642</v>
      </c>
    </row>
    <row r="83" spans="1:23" s="33" customFormat="1" ht="12.75" customHeight="1" x14ac:dyDescent="0.2">
      <c r="A83" s="12">
        <v>333001</v>
      </c>
      <c r="B83" s="13" t="s">
        <v>98</v>
      </c>
      <c r="C83" s="14">
        <v>746</v>
      </c>
      <c r="D83" s="31">
        <v>0</v>
      </c>
      <c r="E83" s="31">
        <f t="shared" si="55"/>
        <v>0</v>
      </c>
      <c r="F83" s="31">
        <v>6636</v>
      </c>
      <c r="G83" s="31">
        <f t="shared" si="56"/>
        <v>8.8954423592493299</v>
      </c>
      <c r="H83" s="31">
        <v>9986</v>
      </c>
      <c r="I83" s="31">
        <f t="shared" si="57"/>
        <v>13.386058981233244</v>
      </c>
      <c r="J83" s="31">
        <v>0</v>
      </c>
      <c r="K83" s="31">
        <f t="shared" si="58"/>
        <v>0</v>
      </c>
      <c r="L83" s="31">
        <v>250</v>
      </c>
      <c r="M83" s="31">
        <f t="shared" si="59"/>
        <v>0.33512064343163539</v>
      </c>
      <c r="N83" s="31">
        <v>125284</v>
      </c>
      <c r="O83" s="31">
        <f t="shared" si="60"/>
        <v>167.94101876675603</v>
      </c>
      <c r="P83" s="31">
        <v>0</v>
      </c>
      <c r="Q83" s="31">
        <f t="shared" si="61"/>
        <v>0</v>
      </c>
      <c r="R83" s="31">
        <v>0</v>
      </c>
      <c r="S83" s="31">
        <f t="shared" si="62"/>
        <v>0</v>
      </c>
      <c r="T83" s="31">
        <v>0</v>
      </c>
      <c r="U83" s="32">
        <f t="shared" si="63"/>
        <v>0</v>
      </c>
      <c r="V83" s="16">
        <f t="shared" si="37"/>
        <v>142156</v>
      </c>
      <c r="W83" s="31">
        <f t="shared" si="64"/>
        <v>190.55764075067023</v>
      </c>
    </row>
    <row r="84" spans="1:23" s="33" customFormat="1" ht="12.75" customHeight="1" x14ac:dyDescent="0.2">
      <c r="A84" s="17">
        <v>336001</v>
      </c>
      <c r="B84" s="22" t="s">
        <v>99</v>
      </c>
      <c r="C84" s="19">
        <v>857</v>
      </c>
      <c r="D84" s="31">
        <v>0</v>
      </c>
      <c r="E84" s="31">
        <f t="shared" si="55"/>
        <v>0</v>
      </c>
      <c r="F84" s="31">
        <v>15297</v>
      </c>
      <c r="G84" s="31">
        <f t="shared" si="56"/>
        <v>17.849474912485416</v>
      </c>
      <c r="H84" s="31">
        <v>18596</v>
      </c>
      <c r="I84" s="31">
        <f t="shared" si="57"/>
        <v>21.698949824970828</v>
      </c>
      <c r="J84" s="31">
        <v>0</v>
      </c>
      <c r="K84" s="31">
        <f t="shared" si="58"/>
        <v>0</v>
      </c>
      <c r="L84" s="31">
        <v>1017</v>
      </c>
      <c r="M84" s="31">
        <f t="shared" si="59"/>
        <v>1.1866977829638272</v>
      </c>
      <c r="N84" s="31">
        <v>114496</v>
      </c>
      <c r="O84" s="31">
        <f t="shared" si="60"/>
        <v>133.60093348891482</v>
      </c>
      <c r="P84" s="31">
        <v>0</v>
      </c>
      <c r="Q84" s="31">
        <f t="shared" si="61"/>
        <v>0</v>
      </c>
      <c r="R84" s="31">
        <v>20785</v>
      </c>
      <c r="S84" s="31">
        <f t="shared" si="62"/>
        <v>24.253208868144689</v>
      </c>
      <c r="T84" s="31">
        <v>0</v>
      </c>
      <c r="U84" s="32">
        <f t="shared" si="63"/>
        <v>0</v>
      </c>
      <c r="V84" s="16">
        <f t="shared" si="37"/>
        <v>170191</v>
      </c>
      <c r="W84" s="31">
        <f t="shared" si="64"/>
        <v>198.58926487747959</v>
      </c>
    </row>
    <row r="85" spans="1:23" s="33" customFormat="1" ht="12.75" customHeight="1" x14ac:dyDescent="0.2">
      <c r="A85" s="7">
        <v>337001</v>
      </c>
      <c r="B85" s="41" t="s">
        <v>100</v>
      </c>
      <c r="C85" s="9">
        <v>960</v>
      </c>
      <c r="D85" s="35">
        <v>0</v>
      </c>
      <c r="E85" s="35">
        <f t="shared" si="55"/>
        <v>0</v>
      </c>
      <c r="F85" s="35">
        <v>3828</v>
      </c>
      <c r="G85" s="35">
        <f t="shared" si="56"/>
        <v>3.9874999999999998</v>
      </c>
      <c r="H85" s="31">
        <v>14544</v>
      </c>
      <c r="I85" s="35">
        <f t="shared" si="57"/>
        <v>15.15</v>
      </c>
      <c r="J85" s="35">
        <v>0</v>
      </c>
      <c r="K85" s="35">
        <f t="shared" si="58"/>
        <v>0</v>
      </c>
      <c r="L85" s="35">
        <v>0</v>
      </c>
      <c r="M85" s="35">
        <f t="shared" si="59"/>
        <v>0</v>
      </c>
      <c r="N85" s="35">
        <v>142266</v>
      </c>
      <c r="O85" s="35">
        <f t="shared" si="60"/>
        <v>148.19374999999999</v>
      </c>
      <c r="P85" s="35">
        <v>0</v>
      </c>
      <c r="Q85" s="35">
        <f t="shared" si="61"/>
        <v>0</v>
      </c>
      <c r="R85" s="35">
        <v>308337</v>
      </c>
      <c r="S85" s="35">
        <f t="shared" si="62"/>
        <v>321.18437499999999</v>
      </c>
      <c r="T85" s="35">
        <v>0</v>
      </c>
      <c r="U85" s="36">
        <f t="shared" si="63"/>
        <v>0</v>
      </c>
      <c r="V85" s="11">
        <f t="shared" si="37"/>
        <v>468975</v>
      </c>
      <c r="W85" s="35">
        <f t="shared" si="64"/>
        <v>488.515625</v>
      </c>
    </row>
    <row r="86" spans="1:23" s="33" customFormat="1" ht="12.75" customHeight="1" x14ac:dyDescent="0.2">
      <c r="A86" s="12">
        <v>339001</v>
      </c>
      <c r="B86" s="13" t="s">
        <v>101</v>
      </c>
      <c r="C86" s="14">
        <v>409</v>
      </c>
      <c r="D86" s="31">
        <v>5977</v>
      </c>
      <c r="E86" s="31">
        <f t="shared" si="55"/>
        <v>14.613691931540343</v>
      </c>
      <c r="F86" s="31">
        <v>11031</v>
      </c>
      <c r="G86" s="31">
        <f t="shared" si="56"/>
        <v>26.970660146699267</v>
      </c>
      <c r="H86" s="31">
        <v>8453</v>
      </c>
      <c r="I86" s="31">
        <f t="shared" si="57"/>
        <v>20.667481662591687</v>
      </c>
      <c r="J86" s="31">
        <v>8977</v>
      </c>
      <c r="K86" s="31">
        <f t="shared" si="58"/>
        <v>21.948655256723715</v>
      </c>
      <c r="L86" s="31">
        <v>6545</v>
      </c>
      <c r="M86" s="31">
        <f t="shared" si="59"/>
        <v>16.002444987775061</v>
      </c>
      <c r="N86" s="31">
        <v>108712</v>
      </c>
      <c r="O86" s="31">
        <f t="shared" si="60"/>
        <v>265.799511002445</v>
      </c>
      <c r="P86" s="31">
        <v>348645</v>
      </c>
      <c r="Q86" s="31">
        <f t="shared" si="61"/>
        <v>852.43276283618582</v>
      </c>
      <c r="R86" s="31">
        <v>4833</v>
      </c>
      <c r="S86" s="31">
        <f t="shared" si="62"/>
        <v>11.816625916870416</v>
      </c>
      <c r="T86" s="31">
        <v>0</v>
      </c>
      <c r="U86" s="32">
        <f t="shared" si="63"/>
        <v>0</v>
      </c>
      <c r="V86" s="16">
        <f t="shared" si="37"/>
        <v>503173</v>
      </c>
      <c r="W86" s="31">
        <f t="shared" si="64"/>
        <v>1230.2518337408312</v>
      </c>
    </row>
    <row r="87" spans="1:23" s="33" customFormat="1" ht="12.75" customHeight="1" x14ac:dyDescent="0.2">
      <c r="A87" s="12">
        <v>340001</v>
      </c>
      <c r="B87" s="13" t="s">
        <v>102</v>
      </c>
      <c r="C87" s="14">
        <v>119</v>
      </c>
      <c r="D87" s="31">
        <v>0</v>
      </c>
      <c r="E87" s="31">
        <f t="shared" si="55"/>
        <v>0</v>
      </c>
      <c r="F87" s="31">
        <v>774</v>
      </c>
      <c r="G87" s="31">
        <f t="shared" si="56"/>
        <v>6.5042016806722689</v>
      </c>
      <c r="H87" s="31">
        <v>0</v>
      </c>
      <c r="I87" s="31">
        <f t="shared" si="57"/>
        <v>0</v>
      </c>
      <c r="J87" s="31">
        <v>0</v>
      </c>
      <c r="K87" s="31">
        <f t="shared" si="58"/>
        <v>0</v>
      </c>
      <c r="L87" s="31">
        <v>0</v>
      </c>
      <c r="M87" s="31">
        <f t="shared" si="59"/>
        <v>0</v>
      </c>
      <c r="N87" s="31">
        <v>17531</v>
      </c>
      <c r="O87" s="31">
        <f t="shared" si="60"/>
        <v>147.31932773109244</v>
      </c>
      <c r="P87" s="31">
        <v>0</v>
      </c>
      <c r="Q87" s="31">
        <f t="shared" si="61"/>
        <v>0</v>
      </c>
      <c r="R87" s="31">
        <v>3904</v>
      </c>
      <c r="S87" s="31">
        <f t="shared" si="62"/>
        <v>32.806722689075627</v>
      </c>
      <c r="T87" s="31">
        <v>0</v>
      </c>
      <c r="U87" s="32">
        <f t="shared" si="63"/>
        <v>0</v>
      </c>
      <c r="V87" s="16">
        <f t="shared" si="37"/>
        <v>22209</v>
      </c>
      <c r="W87" s="31">
        <f t="shared" si="64"/>
        <v>186.63025210084032</v>
      </c>
    </row>
    <row r="88" spans="1:23" s="33" customFormat="1" ht="12.75" customHeight="1" x14ac:dyDescent="0.2">
      <c r="A88" s="12">
        <v>341001</v>
      </c>
      <c r="B88" s="13" t="s">
        <v>103</v>
      </c>
      <c r="C88" s="14">
        <v>945</v>
      </c>
      <c r="D88" s="31">
        <v>9938</v>
      </c>
      <c r="E88" s="31">
        <f t="shared" si="55"/>
        <v>10.516402116402116</v>
      </c>
      <c r="F88" s="31">
        <v>11285</v>
      </c>
      <c r="G88" s="31">
        <f t="shared" si="56"/>
        <v>11.941798941798941</v>
      </c>
      <c r="H88" s="31">
        <v>0</v>
      </c>
      <c r="I88" s="31">
        <f t="shared" si="57"/>
        <v>0</v>
      </c>
      <c r="J88" s="31">
        <v>374519</v>
      </c>
      <c r="K88" s="31">
        <f t="shared" si="58"/>
        <v>396.31640211640212</v>
      </c>
      <c r="L88" s="31">
        <v>5600</v>
      </c>
      <c r="M88" s="31">
        <f t="shared" si="59"/>
        <v>5.9259259259259256</v>
      </c>
      <c r="N88" s="31">
        <v>87108</v>
      </c>
      <c r="O88" s="31">
        <f t="shared" si="60"/>
        <v>92.177777777777777</v>
      </c>
      <c r="P88" s="31">
        <v>58269</v>
      </c>
      <c r="Q88" s="31">
        <f t="shared" si="61"/>
        <v>61.660317460317458</v>
      </c>
      <c r="R88" s="31">
        <v>14360</v>
      </c>
      <c r="S88" s="31">
        <f t="shared" si="62"/>
        <v>15.195767195767196</v>
      </c>
      <c r="T88" s="31">
        <v>1509699</v>
      </c>
      <c r="U88" s="32">
        <f t="shared" si="63"/>
        <v>1597.5650793650793</v>
      </c>
      <c r="V88" s="16">
        <f t="shared" si="37"/>
        <v>2070778</v>
      </c>
      <c r="W88" s="31">
        <f t="shared" si="64"/>
        <v>2191.2994708994711</v>
      </c>
    </row>
    <row r="89" spans="1:23" s="33" customFormat="1" ht="12.75" customHeight="1" x14ac:dyDescent="0.2">
      <c r="A89" s="17">
        <v>343001</v>
      </c>
      <c r="B89" s="22" t="s">
        <v>104</v>
      </c>
      <c r="C89" s="19">
        <v>511</v>
      </c>
      <c r="D89" s="31">
        <v>3253</v>
      </c>
      <c r="E89" s="31">
        <f t="shared" si="55"/>
        <v>6.3659491193737772</v>
      </c>
      <c r="F89" s="31">
        <v>4139</v>
      </c>
      <c r="G89" s="31">
        <f t="shared" si="56"/>
        <v>8.0998043052837581</v>
      </c>
      <c r="H89" s="31">
        <v>5928</v>
      </c>
      <c r="I89" s="31">
        <f t="shared" si="57"/>
        <v>11.600782778864971</v>
      </c>
      <c r="J89" s="31">
        <v>0</v>
      </c>
      <c r="K89" s="31">
        <f t="shared" si="58"/>
        <v>0</v>
      </c>
      <c r="L89" s="31">
        <v>488</v>
      </c>
      <c r="M89" s="31">
        <f t="shared" si="59"/>
        <v>0.95499021526418781</v>
      </c>
      <c r="N89" s="31">
        <v>33092</v>
      </c>
      <c r="O89" s="31">
        <f t="shared" si="60"/>
        <v>64.759295499021533</v>
      </c>
      <c r="P89" s="31">
        <v>34046</v>
      </c>
      <c r="Q89" s="31">
        <f t="shared" si="61"/>
        <v>66.626223091976513</v>
      </c>
      <c r="R89" s="31">
        <v>64281</v>
      </c>
      <c r="S89" s="31">
        <f t="shared" si="62"/>
        <v>125.79452054794521</v>
      </c>
      <c r="T89" s="31">
        <v>1189041</v>
      </c>
      <c r="U89" s="32">
        <f t="shared" si="63"/>
        <v>2326.8904109589039</v>
      </c>
      <c r="V89" s="21">
        <f t="shared" si="37"/>
        <v>1334268</v>
      </c>
      <c r="W89" s="31">
        <f t="shared" si="64"/>
        <v>2611.0919765166341</v>
      </c>
    </row>
    <row r="90" spans="1:23" s="33" customFormat="1" ht="12.75" customHeight="1" x14ac:dyDescent="0.2">
      <c r="A90" s="7">
        <v>344001</v>
      </c>
      <c r="B90" s="41" t="s">
        <v>105</v>
      </c>
      <c r="C90" s="9">
        <v>567</v>
      </c>
      <c r="D90" s="35">
        <v>15888</v>
      </c>
      <c r="E90" s="35">
        <f t="shared" si="55"/>
        <v>28.021164021164022</v>
      </c>
      <c r="F90" s="35">
        <v>0</v>
      </c>
      <c r="G90" s="35">
        <f t="shared" si="56"/>
        <v>0</v>
      </c>
      <c r="H90" s="31">
        <v>6030</v>
      </c>
      <c r="I90" s="35">
        <f t="shared" si="57"/>
        <v>10.634920634920634</v>
      </c>
      <c r="J90" s="35">
        <v>5816</v>
      </c>
      <c r="K90" s="35">
        <f t="shared" si="58"/>
        <v>10.257495590828924</v>
      </c>
      <c r="L90" s="35">
        <v>0</v>
      </c>
      <c r="M90" s="35">
        <f t="shared" si="59"/>
        <v>0</v>
      </c>
      <c r="N90" s="35">
        <v>50591</v>
      </c>
      <c r="O90" s="35">
        <f t="shared" si="60"/>
        <v>89.2257495590829</v>
      </c>
      <c r="P90" s="35">
        <v>0</v>
      </c>
      <c r="Q90" s="35">
        <f t="shared" si="61"/>
        <v>0</v>
      </c>
      <c r="R90" s="35">
        <v>37560</v>
      </c>
      <c r="S90" s="35">
        <f t="shared" si="62"/>
        <v>66.24338624338624</v>
      </c>
      <c r="T90" s="35">
        <v>0</v>
      </c>
      <c r="U90" s="36">
        <f t="shared" si="63"/>
        <v>0</v>
      </c>
      <c r="V90" s="11">
        <f t="shared" si="37"/>
        <v>115885</v>
      </c>
      <c r="W90" s="35">
        <f t="shared" si="64"/>
        <v>204.38271604938271</v>
      </c>
    </row>
    <row r="91" spans="1:23" s="33" customFormat="1" ht="12.75" customHeight="1" x14ac:dyDescent="0.2">
      <c r="A91" s="12">
        <v>345001</v>
      </c>
      <c r="B91" s="13" t="s">
        <v>106</v>
      </c>
      <c r="C91" s="14">
        <v>2275</v>
      </c>
      <c r="D91" s="31">
        <v>94498</v>
      </c>
      <c r="E91" s="31">
        <f t="shared" si="55"/>
        <v>41.537582417582421</v>
      </c>
      <c r="F91" s="31">
        <v>1110</v>
      </c>
      <c r="G91" s="31">
        <f t="shared" si="56"/>
        <v>0.4879120879120879</v>
      </c>
      <c r="H91" s="31">
        <v>2869</v>
      </c>
      <c r="I91" s="31">
        <f t="shared" si="57"/>
        <v>1.2610989010989011</v>
      </c>
      <c r="J91" s="31">
        <v>12945</v>
      </c>
      <c r="K91" s="31">
        <f t="shared" si="58"/>
        <v>5.6901098901098903</v>
      </c>
      <c r="L91" s="31">
        <v>10120</v>
      </c>
      <c r="M91" s="31">
        <f t="shared" si="59"/>
        <v>4.4483516483516485</v>
      </c>
      <c r="N91" s="31">
        <v>89957</v>
      </c>
      <c r="O91" s="31">
        <f t="shared" si="60"/>
        <v>39.541538461538458</v>
      </c>
      <c r="P91" s="31">
        <v>0</v>
      </c>
      <c r="Q91" s="31">
        <f t="shared" si="61"/>
        <v>0</v>
      </c>
      <c r="R91" s="31">
        <v>963107</v>
      </c>
      <c r="S91" s="31">
        <f t="shared" si="62"/>
        <v>423.34373626373628</v>
      </c>
      <c r="T91" s="31">
        <v>91532</v>
      </c>
      <c r="U91" s="32">
        <f t="shared" si="63"/>
        <v>40.233846153846152</v>
      </c>
      <c r="V91" s="16">
        <f t="shared" si="37"/>
        <v>1266138</v>
      </c>
      <c r="W91" s="31">
        <f t="shared" si="64"/>
        <v>556.5441758241758</v>
      </c>
    </row>
    <row r="92" spans="1:23" s="33" customFormat="1" ht="12.75" customHeight="1" x14ac:dyDescent="0.2">
      <c r="A92" s="12">
        <v>346001</v>
      </c>
      <c r="B92" s="13" t="s">
        <v>107</v>
      </c>
      <c r="C92" s="14">
        <v>857</v>
      </c>
      <c r="D92" s="31">
        <v>62763</v>
      </c>
      <c r="E92" s="31">
        <f t="shared" si="55"/>
        <v>73.235705950991829</v>
      </c>
      <c r="F92" s="31">
        <v>25568</v>
      </c>
      <c r="G92" s="31">
        <f t="shared" si="56"/>
        <v>29.834305717619603</v>
      </c>
      <c r="H92" s="31">
        <v>0</v>
      </c>
      <c r="I92" s="31">
        <f t="shared" si="57"/>
        <v>0</v>
      </c>
      <c r="J92" s="31">
        <v>0</v>
      </c>
      <c r="K92" s="31">
        <f t="shared" si="58"/>
        <v>0</v>
      </c>
      <c r="L92" s="31">
        <v>26382</v>
      </c>
      <c r="M92" s="31">
        <f t="shared" si="59"/>
        <v>30.784130688448073</v>
      </c>
      <c r="N92" s="31">
        <v>276140</v>
      </c>
      <c r="O92" s="31">
        <f t="shared" si="60"/>
        <v>322.21703617269543</v>
      </c>
      <c r="P92" s="31">
        <v>36522</v>
      </c>
      <c r="Q92" s="31">
        <f t="shared" si="61"/>
        <v>42.616102683780632</v>
      </c>
      <c r="R92" s="31">
        <v>28927</v>
      </c>
      <c r="S92" s="31">
        <f t="shared" si="62"/>
        <v>33.753792298716455</v>
      </c>
      <c r="T92" s="31">
        <v>0</v>
      </c>
      <c r="U92" s="32">
        <f t="shared" si="63"/>
        <v>0</v>
      </c>
      <c r="V92" s="16">
        <f t="shared" si="37"/>
        <v>456302</v>
      </c>
      <c r="W92" s="31">
        <f t="shared" si="64"/>
        <v>532.44107351225205</v>
      </c>
    </row>
    <row r="93" spans="1:23" s="33" customFormat="1" ht="12.75" customHeight="1" x14ac:dyDescent="0.2">
      <c r="A93" s="12">
        <v>347001</v>
      </c>
      <c r="B93" s="13" t="s">
        <v>108</v>
      </c>
      <c r="C93" s="14">
        <v>715</v>
      </c>
      <c r="D93" s="31">
        <v>119532</v>
      </c>
      <c r="E93" s="31">
        <f t="shared" si="55"/>
        <v>167.17762237762238</v>
      </c>
      <c r="F93" s="31">
        <v>3536</v>
      </c>
      <c r="G93" s="31">
        <f t="shared" si="56"/>
        <v>4.9454545454545453</v>
      </c>
      <c r="H93" s="31">
        <v>3785</v>
      </c>
      <c r="I93" s="31">
        <f t="shared" si="57"/>
        <v>5.2937062937062933</v>
      </c>
      <c r="J93" s="31">
        <v>94198</v>
      </c>
      <c r="K93" s="31">
        <f t="shared" si="58"/>
        <v>131.74545454545455</v>
      </c>
      <c r="L93" s="31">
        <v>6737</v>
      </c>
      <c r="M93" s="31">
        <f t="shared" si="59"/>
        <v>9.4223776223776223</v>
      </c>
      <c r="N93" s="31">
        <v>89038</v>
      </c>
      <c r="O93" s="31">
        <f t="shared" si="60"/>
        <v>124.52867132867132</v>
      </c>
      <c r="P93" s="31">
        <v>516017</v>
      </c>
      <c r="Q93" s="31">
        <f t="shared" si="61"/>
        <v>721.70209790209788</v>
      </c>
      <c r="R93" s="31">
        <v>37939</v>
      </c>
      <c r="S93" s="31">
        <f t="shared" si="62"/>
        <v>53.061538461538461</v>
      </c>
      <c r="T93" s="31">
        <v>0</v>
      </c>
      <c r="U93" s="32">
        <f t="shared" si="63"/>
        <v>0</v>
      </c>
      <c r="V93" s="16">
        <f t="shared" si="37"/>
        <v>870782</v>
      </c>
      <c r="W93" s="31">
        <f t="shared" si="64"/>
        <v>1217.876923076923</v>
      </c>
    </row>
    <row r="94" spans="1:23" s="33" customFormat="1" ht="12.75" customHeight="1" x14ac:dyDescent="0.2">
      <c r="A94" s="17">
        <v>348001</v>
      </c>
      <c r="B94" s="22" t="s">
        <v>109</v>
      </c>
      <c r="C94" s="19">
        <v>745</v>
      </c>
      <c r="D94" s="37">
        <v>22088</v>
      </c>
      <c r="E94" s="37">
        <f t="shared" si="55"/>
        <v>29.648322147651008</v>
      </c>
      <c r="F94" s="37">
        <v>21445</v>
      </c>
      <c r="G94" s="37">
        <f t="shared" si="56"/>
        <v>28.785234899328859</v>
      </c>
      <c r="H94" s="31">
        <v>0</v>
      </c>
      <c r="I94" s="37">
        <f t="shared" si="57"/>
        <v>0</v>
      </c>
      <c r="J94" s="37">
        <v>120914</v>
      </c>
      <c r="K94" s="37">
        <f t="shared" si="58"/>
        <v>162.30067114093958</v>
      </c>
      <c r="L94" s="37">
        <v>16266</v>
      </c>
      <c r="M94" s="37">
        <f t="shared" si="59"/>
        <v>21.833557046979866</v>
      </c>
      <c r="N94" s="37">
        <v>55109</v>
      </c>
      <c r="O94" s="37">
        <f t="shared" si="60"/>
        <v>73.971812080536907</v>
      </c>
      <c r="P94" s="37">
        <v>337635</v>
      </c>
      <c r="Q94" s="37">
        <f t="shared" si="61"/>
        <v>453.20134228187919</v>
      </c>
      <c r="R94" s="37">
        <v>182130</v>
      </c>
      <c r="S94" s="37">
        <f t="shared" si="62"/>
        <v>244.46979865771812</v>
      </c>
      <c r="T94" s="37">
        <v>1215</v>
      </c>
      <c r="U94" s="38">
        <f t="shared" si="63"/>
        <v>1.6308724832214765</v>
      </c>
      <c r="V94" s="21">
        <f t="shared" si="37"/>
        <v>756802</v>
      </c>
      <c r="W94" s="37">
        <f t="shared" si="64"/>
        <v>1015.841610738255</v>
      </c>
    </row>
    <row r="95" spans="1:23" s="33" customFormat="1" ht="12.75" customHeight="1" x14ac:dyDescent="0.2">
      <c r="A95" s="7" t="s">
        <v>116</v>
      </c>
      <c r="B95" s="41" t="s">
        <v>117</v>
      </c>
      <c r="C95" s="9">
        <v>246</v>
      </c>
      <c r="D95" s="35">
        <v>8457</v>
      </c>
      <c r="E95" s="35">
        <f t="shared" si="55"/>
        <v>34.378048780487802</v>
      </c>
      <c r="F95" s="35">
        <v>3319</v>
      </c>
      <c r="G95" s="35">
        <f t="shared" si="56"/>
        <v>13.491869918699187</v>
      </c>
      <c r="H95" s="31">
        <v>3523</v>
      </c>
      <c r="I95" s="35">
        <f t="shared" si="57"/>
        <v>14.321138211382113</v>
      </c>
      <c r="J95" s="35">
        <v>66949</v>
      </c>
      <c r="K95" s="35">
        <f t="shared" si="58"/>
        <v>272.15040650406502</v>
      </c>
      <c r="L95" s="35">
        <v>1700</v>
      </c>
      <c r="M95" s="35">
        <f t="shared" si="59"/>
        <v>6.9105691056910565</v>
      </c>
      <c r="N95" s="35">
        <v>45807</v>
      </c>
      <c r="O95" s="35">
        <f t="shared" si="60"/>
        <v>186.20731707317074</v>
      </c>
      <c r="P95" s="35">
        <v>95000</v>
      </c>
      <c r="Q95" s="35">
        <f t="shared" si="61"/>
        <v>386.17886178861789</v>
      </c>
      <c r="R95" s="35">
        <v>6326</v>
      </c>
      <c r="S95" s="35">
        <f t="shared" si="62"/>
        <v>25.715447154471544</v>
      </c>
      <c r="T95" s="35">
        <v>25976</v>
      </c>
      <c r="U95" s="36">
        <f t="shared" si="63"/>
        <v>105.59349593495935</v>
      </c>
      <c r="V95" s="11">
        <f t="shared" si="37"/>
        <v>257057</v>
      </c>
      <c r="W95" s="35">
        <f t="shared" si="64"/>
        <v>1044.9471544715448</v>
      </c>
    </row>
    <row r="96" spans="1:23" s="33" customFormat="1" ht="12.75" customHeight="1" x14ac:dyDescent="0.2">
      <c r="A96" s="12" t="s">
        <v>118</v>
      </c>
      <c r="B96" s="13" t="s">
        <v>119</v>
      </c>
      <c r="C96" s="14">
        <v>553</v>
      </c>
      <c r="D96" s="31">
        <v>11598</v>
      </c>
      <c r="E96" s="31">
        <f t="shared" si="55"/>
        <v>20.972875226039783</v>
      </c>
      <c r="F96" s="31">
        <v>2573</v>
      </c>
      <c r="G96" s="31">
        <f t="shared" si="56"/>
        <v>4.6528028933092225</v>
      </c>
      <c r="H96" s="31">
        <v>7814</v>
      </c>
      <c r="I96" s="31">
        <f t="shared" si="57"/>
        <v>14.130198915009041</v>
      </c>
      <c r="J96" s="31">
        <v>0</v>
      </c>
      <c r="K96" s="31">
        <f t="shared" si="58"/>
        <v>0</v>
      </c>
      <c r="L96" s="31">
        <v>0</v>
      </c>
      <c r="M96" s="31">
        <f t="shared" si="59"/>
        <v>0</v>
      </c>
      <c r="N96" s="31">
        <v>2454</v>
      </c>
      <c r="O96" s="31">
        <f t="shared" si="60"/>
        <v>4.4376130198915007</v>
      </c>
      <c r="P96" s="31">
        <v>1027840</v>
      </c>
      <c r="Q96" s="31">
        <f t="shared" si="61"/>
        <v>1858.6618444846292</v>
      </c>
      <c r="R96" s="31">
        <v>136106</v>
      </c>
      <c r="S96" s="31">
        <f t="shared" si="62"/>
        <v>246.12296564195299</v>
      </c>
      <c r="T96" s="31">
        <v>0</v>
      </c>
      <c r="U96" s="32">
        <f t="shared" si="63"/>
        <v>0</v>
      </c>
      <c r="V96" s="16">
        <f t="shared" si="37"/>
        <v>1188385</v>
      </c>
      <c r="W96" s="31">
        <f t="shared" si="64"/>
        <v>2148.9783001808319</v>
      </c>
    </row>
    <row r="97" spans="1:23" s="33" customFormat="1" ht="12.75" customHeight="1" x14ac:dyDescent="0.2">
      <c r="A97" s="12" t="s">
        <v>120</v>
      </c>
      <c r="B97" s="13" t="s">
        <v>121</v>
      </c>
      <c r="C97" s="14">
        <v>444</v>
      </c>
      <c r="D97" s="31">
        <v>0</v>
      </c>
      <c r="E97" s="31">
        <f t="shared" si="55"/>
        <v>0</v>
      </c>
      <c r="F97" s="31">
        <v>7891</v>
      </c>
      <c r="G97" s="31">
        <f t="shared" si="56"/>
        <v>17.772522522522522</v>
      </c>
      <c r="H97" s="31">
        <v>5432</v>
      </c>
      <c r="I97" s="31">
        <f t="shared" si="57"/>
        <v>12.234234234234235</v>
      </c>
      <c r="J97" s="31">
        <v>0</v>
      </c>
      <c r="K97" s="31">
        <f t="shared" si="58"/>
        <v>0</v>
      </c>
      <c r="L97" s="31">
        <v>0</v>
      </c>
      <c r="M97" s="31">
        <f t="shared" si="59"/>
        <v>0</v>
      </c>
      <c r="N97" s="31">
        <v>10718</v>
      </c>
      <c r="O97" s="31">
        <f t="shared" si="60"/>
        <v>24.13963963963964</v>
      </c>
      <c r="P97" s="31">
        <v>164102</v>
      </c>
      <c r="Q97" s="31">
        <f t="shared" si="61"/>
        <v>369.59909909909908</v>
      </c>
      <c r="R97" s="31">
        <v>99664</v>
      </c>
      <c r="S97" s="31">
        <f t="shared" si="62"/>
        <v>224.46846846846847</v>
      </c>
      <c r="T97" s="31">
        <v>856358</v>
      </c>
      <c r="U97" s="32">
        <f t="shared" si="63"/>
        <v>1928.7342342342342</v>
      </c>
      <c r="V97" s="16">
        <f t="shared" si="37"/>
        <v>1144165</v>
      </c>
      <c r="W97" s="31">
        <f t="shared" si="64"/>
        <v>2576.948198198198</v>
      </c>
    </row>
    <row r="98" spans="1:23" s="33" customFormat="1" ht="12.75" customHeight="1" x14ac:dyDescent="0.2">
      <c r="A98" s="12" t="s">
        <v>122</v>
      </c>
      <c r="B98" s="13" t="s">
        <v>123</v>
      </c>
      <c r="C98" s="14">
        <v>475</v>
      </c>
      <c r="D98" s="31">
        <v>55750</v>
      </c>
      <c r="E98" s="31">
        <f t="shared" si="55"/>
        <v>117.36842105263158</v>
      </c>
      <c r="F98" s="31">
        <v>8250</v>
      </c>
      <c r="G98" s="31">
        <f t="shared" si="56"/>
        <v>17.368421052631579</v>
      </c>
      <c r="H98" s="31">
        <v>3758</v>
      </c>
      <c r="I98" s="31">
        <f t="shared" si="57"/>
        <v>7.9115789473684215</v>
      </c>
      <c r="J98" s="31">
        <v>0</v>
      </c>
      <c r="K98" s="31">
        <f t="shared" si="58"/>
        <v>0</v>
      </c>
      <c r="L98" s="31">
        <v>0</v>
      </c>
      <c r="M98" s="31">
        <f t="shared" si="59"/>
        <v>0</v>
      </c>
      <c r="N98" s="31">
        <v>1596</v>
      </c>
      <c r="O98" s="31">
        <f t="shared" si="60"/>
        <v>3.36</v>
      </c>
      <c r="P98" s="31">
        <v>1217200</v>
      </c>
      <c r="Q98" s="31">
        <f t="shared" si="61"/>
        <v>2562.5263157894738</v>
      </c>
      <c r="R98" s="31">
        <v>131228</v>
      </c>
      <c r="S98" s="31">
        <f t="shared" si="62"/>
        <v>276.26947368421054</v>
      </c>
      <c r="T98" s="31">
        <v>0</v>
      </c>
      <c r="U98" s="32">
        <f t="shared" si="63"/>
        <v>0</v>
      </c>
      <c r="V98" s="16">
        <f t="shared" si="37"/>
        <v>1417782</v>
      </c>
      <c r="W98" s="31">
        <f t="shared" si="64"/>
        <v>2984.8042105263157</v>
      </c>
    </row>
    <row r="99" spans="1:23" s="39" customFormat="1" ht="12.75" customHeight="1" x14ac:dyDescent="0.2">
      <c r="A99" s="17" t="s">
        <v>126</v>
      </c>
      <c r="B99" s="22" t="s">
        <v>127</v>
      </c>
      <c r="C99" s="19">
        <v>381</v>
      </c>
      <c r="D99" s="37">
        <v>0</v>
      </c>
      <c r="E99" s="37">
        <f t="shared" si="55"/>
        <v>0</v>
      </c>
      <c r="F99" s="37">
        <v>0</v>
      </c>
      <c r="G99" s="37">
        <f t="shared" si="56"/>
        <v>0</v>
      </c>
      <c r="H99" s="31">
        <v>0</v>
      </c>
      <c r="I99" s="37">
        <f t="shared" si="57"/>
        <v>0</v>
      </c>
      <c r="J99" s="37">
        <v>113814</v>
      </c>
      <c r="K99" s="37">
        <f t="shared" si="58"/>
        <v>298.7244094488189</v>
      </c>
      <c r="L99" s="37">
        <v>0</v>
      </c>
      <c r="M99" s="37">
        <f t="shared" si="59"/>
        <v>0</v>
      </c>
      <c r="N99" s="37">
        <v>32747</v>
      </c>
      <c r="O99" s="37">
        <f t="shared" si="60"/>
        <v>85.950131233595798</v>
      </c>
      <c r="P99" s="37">
        <v>0</v>
      </c>
      <c r="Q99" s="37">
        <f t="shared" si="61"/>
        <v>0</v>
      </c>
      <c r="R99" s="37">
        <v>228</v>
      </c>
      <c r="S99" s="37">
        <f t="shared" si="62"/>
        <v>0.59842519685039375</v>
      </c>
      <c r="T99" s="37">
        <v>75000</v>
      </c>
      <c r="U99" s="38">
        <f t="shared" si="63"/>
        <v>196.85039370078741</v>
      </c>
      <c r="V99" s="21">
        <f t="shared" si="37"/>
        <v>221789</v>
      </c>
      <c r="W99" s="37">
        <f t="shared" si="64"/>
        <v>582.12335958005247</v>
      </c>
    </row>
    <row r="100" spans="1:23" s="33" customFormat="1" ht="12.75" customHeight="1" x14ac:dyDescent="0.2">
      <c r="A100" s="7" t="s">
        <v>128</v>
      </c>
      <c r="B100" s="8" t="s">
        <v>129</v>
      </c>
      <c r="C100" s="9">
        <v>43</v>
      </c>
      <c r="D100" s="35">
        <v>10790</v>
      </c>
      <c r="E100" s="35">
        <f t="shared" si="55"/>
        <v>250.93023255813952</v>
      </c>
      <c r="F100" s="35">
        <v>0</v>
      </c>
      <c r="G100" s="35">
        <f t="shared" si="56"/>
        <v>0</v>
      </c>
      <c r="H100" s="31">
        <v>0</v>
      </c>
      <c r="I100" s="35">
        <f t="shared" si="57"/>
        <v>0</v>
      </c>
      <c r="J100" s="35">
        <v>15240</v>
      </c>
      <c r="K100" s="35">
        <f t="shared" si="58"/>
        <v>354.41860465116281</v>
      </c>
      <c r="L100" s="35">
        <v>0</v>
      </c>
      <c r="M100" s="35">
        <f t="shared" si="59"/>
        <v>0</v>
      </c>
      <c r="N100" s="35">
        <v>37817</v>
      </c>
      <c r="O100" s="35">
        <f t="shared" si="60"/>
        <v>879.46511627906978</v>
      </c>
      <c r="P100" s="35">
        <v>84664</v>
      </c>
      <c r="Q100" s="35">
        <f t="shared" si="61"/>
        <v>1968.9302325581396</v>
      </c>
      <c r="R100" s="35">
        <v>10231</v>
      </c>
      <c r="S100" s="35">
        <f t="shared" si="62"/>
        <v>237.93023255813952</v>
      </c>
      <c r="T100" s="35">
        <v>0</v>
      </c>
      <c r="U100" s="36">
        <f t="shared" si="63"/>
        <v>0</v>
      </c>
      <c r="V100" s="11">
        <f t="shared" si="37"/>
        <v>158742</v>
      </c>
      <c r="W100" s="35">
        <f t="shared" si="64"/>
        <v>3691.6744186046512</v>
      </c>
    </row>
    <row r="101" spans="1:23" s="33" customFormat="1" ht="12.75" customHeight="1" x14ac:dyDescent="0.2">
      <c r="A101" s="12" t="s">
        <v>130</v>
      </c>
      <c r="B101" s="13" t="s">
        <v>131</v>
      </c>
      <c r="C101" s="14">
        <v>110</v>
      </c>
      <c r="D101" s="31">
        <v>0</v>
      </c>
      <c r="E101" s="31">
        <f t="shared" si="55"/>
        <v>0</v>
      </c>
      <c r="F101" s="31">
        <v>2612</v>
      </c>
      <c r="G101" s="31">
        <f t="shared" si="56"/>
        <v>23.745454545454546</v>
      </c>
      <c r="H101" s="31">
        <v>0</v>
      </c>
      <c r="I101" s="31">
        <f t="shared" si="57"/>
        <v>0</v>
      </c>
      <c r="J101" s="31">
        <v>0</v>
      </c>
      <c r="K101" s="31">
        <f t="shared" si="58"/>
        <v>0</v>
      </c>
      <c r="L101" s="31">
        <v>0</v>
      </c>
      <c r="M101" s="31">
        <f t="shared" si="59"/>
        <v>0</v>
      </c>
      <c r="N101" s="31">
        <v>5837</v>
      </c>
      <c r="O101" s="31">
        <f t="shared" si="60"/>
        <v>53.063636363636363</v>
      </c>
      <c r="P101" s="31">
        <v>67000</v>
      </c>
      <c r="Q101" s="31">
        <f t="shared" si="61"/>
        <v>609.09090909090912</v>
      </c>
      <c r="R101" s="31">
        <v>1386</v>
      </c>
      <c r="S101" s="31">
        <f t="shared" si="62"/>
        <v>12.6</v>
      </c>
      <c r="T101" s="31">
        <v>0</v>
      </c>
      <c r="U101" s="32">
        <f t="shared" si="63"/>
        <v>0</v>
      </c>
      <c r="V101" s="16">
        <f t="shared" si="37"/>
        <v>76835</v>
      </c>
      <c r="W101" s="31">
        <f t="shared" si="64"/>
        <v>698.5</v>
      </c>
    </row>
    <row r="102" spans="1:23" s="33" customFormat="1" ht="12.75" customHeight="1" x14ac:dyDescent="0.2">
      <c r="A102" s="12" t="s">
        <v>132</v>
      </c>
      <c r="B102" s="40" t="s">
        <v>133</v>
      </c>
      <c r="C102" s="14">
        <v>324</v>
      </c>
      <c r="D102" s="31">
        <v>0</v>
      </c>
      <c r="E102" s="31">
        <f t="shared" si="55"/>
        <v>0</v>
      </c>
      <c r="F102" s="31">
        <v>3559</v>
      </c>
      <c r="G102" s="31">
        <f t="shared" si="56"/>
        <v>10.984567901234568</v>
      </c>
      <c r="H102" s="31">
        <v>7788</v>
      </c>
      <c r="I102" s="31">
        <f t="shared" si="57"/>
        <v>24.037037037037038</v>
      </c>
      <c r="J102" s="31">
        <v>69502</v>
      </c>
      <c r="K102" s="31">
        <f t="shared" si="58"/>
        <v>214.51234567901236</v>
      </c>
      <c r="L102" s="31">
        <v>0</v>
      </c>
      <c r="M102" s="31">
        <f t="shared" si="59"/>
        <v>0</v>
      </c>
      <c r="N102" s="31">
        <v>28828</v>
      </c>
      <c r="O102" s="31">
        <f t="shared" si="60"/>
        <v>88.975308641975303</v>
      </c>
      <c r="P102" s="31">
        <v>173004</v>
      </c>
      <c r="Q102" s="31">
        <f t="shared" si="61"/>
        <v>533.96296296296293</v>
      </c>
      <c r="R102" s="31">
        <v>12759</v>
      </c>
      <c r="S102" s="31">
        <f t="shared" si="62"/>
        <v>39.379629629629626</v>
      </c>
      <c r="T102" s="31">
        <v>0</v>
      </c>
      <c r="U102" s="32">
        <f t="shared" si="63"/>
        <v>0</v>
      </c>
      <c r="V102" s="16">
        <f t="shared" si="37"/>
        <v>295440</v>
      </c>
      <c r="W102" s="31">
        <f t="shared" si="64"/>
        <v>911.85185185185185</v>
      </c>
    </row>
    <row r="103" spans="1:23" s="33" customFormat="1" ht="12.75" customHeight="1" x14ac:dyDescent="0.2">
      <c r="A103" s="12" t="s">
        <v>134</v>
      </c>
      <c r="B103" s="13" t="s">
        <v>135</v>
      </c>
      <c r="C103" s="14">
        <v>81</v>
      </c>
      <c r="D103" s="31">
        <v>1462</v>
      </c>
      <c r="E103" s="31">
        <f t="shared" si="55"/>
        <v>18.049382716049383</v>
      </c>
      <c r="F103" s="31">
        <v>0</v>
      </c>
      <c r="G103" s="31">
        <f t="shared" si="56"/>
        <v>0</v>
      </c>
      <c r="H103" s="31">
        <v>0</v>
      </c>
      <c r="I103" s="31">
        <f t="shared" si="57"/>
        <v>0</v>
      </c>
      <c r="J103" s="31">
        <v>654</v>
      </c>
      <c r="K103" s="31">
        <f t="shared" si="58"/>
        <v>8.0740740740740744</v>
      </c>
      <c r="L103" s="31">
        <v>0</v>
      </c>
      <c r="M103" s="31">
        <f t="shared" si="59"/>
        <v>0</v>
      </c>
      <c r="N103" s="31">
        <v>19423</v>
      </c>
      <c r="O103" s="31">
        <f t="shared" si="60"/>
        <v>239.79012345679013</v>
      </c>
      <c r="P103" s="31">
        <v>56205</v>
      </c>
      <c r="Q103" s="31">
        <f t="shared" si="61"/>
        <v>693.88888888888891</v>
      </c>
      <c r="R103" s="31">
        <v>3630</v>
      </c>
      <c r="S103" s="31">
        <f t="shared" si="62"/>
        <v>44.814814814814817</v>
      </c>
      <c r="T103" s="31">
        <v>0</v>
      </c>
      <c r="U103" s="32">
        <f t="shared" si="63"/>
        <v>0</v>
      </c>
      <c r="V103" s="16">
        <f t="shared" si="37"/>
        <v>81374</v>
      </c>
      <c r="W103" s="31">
        <f t="shared" si="64"/>
        <v>1004.6172839506173</v>
      </c>
    </row>
    <row r="104" spans="1:23" s="39" customFormat="1" ht="12.75" customHeight="1" x14ac:dyDescent="0.2">
      <c r="A104" s="17" t="s">
        <v>136</v>
      </c>
      <c r="B104" s="22" t="s">
        <v>137</v>
      </c>
      <c r="C104" s="19">
        <v>676</v>
      </c>
      <c r="D104" s="37">
        <v>150743</v>
      </c>
      <c r="E104" s="37">
        <f t="shared" si="55"/>
        <v>222.99260355029585</v>
      </c>
      <c r="F104" s="37">
        <v>42662</v>
      </c>
      <c r="G104" s="37">
        <f t="shared" si="56"/>
        <v>63.109467455621299</v>
      </c>
      <c r="H104" s="31">
        <v>0</v>
      </c>
      <c r="I104" s="37">
        <f t="shared" si="57"/>
        <v>0</v>
      </c>
      <c r="J104" s="37">
        <v>0</v>
      </c>
      <c r="K104" s="37">
        <f t="shared" si="58"/>
        <v>0</v>
      </c>
      <c r="L104" s="37">
        <v>18662</v>
      </c>
      <c r="M104" s="37">
        <f t="shared" si="59"/>
        <v>27.606508875739646</v>
      </c>
      <c r="N104" s="37">
        <v>317448</v>
      </c>
      <c r="O104" s="37">
        <f t="shared" si="60"/>
        <v>469.59763313609466</v>
      </c>
      <c r="P104" s="37">
        <v>0</v>
      </c>
      <c r="Q104" s="37">
        <f t="shared" si="61"/>
        <v>0</v>
      </c>
      <c r="R104" s="37">
        <v>24452</v>
      </c>
      <c r="S104" s="37">
        <f t="shared" si="62"/>
        <v>36.171597633136095</v>
      </c>
      <c r="T104" s="37">
        <v>0</v>
      </c>
      <c r="U104" s="38">
        <f t="shared" si="63"/>
        <v>0</v>
      </c>
      <c r="V104" s="21">
        <f t="shared" si="37"/>
        <v>553967</v>
      </c>
      <c r="W104" s="37">
        <f t="shared" si="64"/>
        <v>819.47781065088759</v>
      </c>
    </row>
    <row r="105" spans="1:23" s="33" customFormat="1" ht="12.75" customHeight="1" x14ac:dyDescent="0.2">
      <c r="A105" s="7" t="s">
        <v>138</v>
      </c>
      <c r="B105" s="8" t="s">
        <v>139</v>
      </c>
      <c r="C105" s="9">
        <v>279</v>
      </c>
      <c r="D105" s="35">
        <v>132897</v>
      </c>
      <c r="E105" s="35">
        <f t="shared" si="55"/>
        <v>476.33333333333331</v>
      </c>
      <c r="F105" s="35">
        <v>31369</v>
      </c>
      <c r="G105" s="35">
        <f t="shared" si="56"/>
        <v>112.4336917562724</v>
      </c>
      <c r="H105" s="31">
        <v>0</v>
      </c>
      <c r="I105" s="35">
        <f t="shared" si="57"/>
        <v>0</v>
      </c>
      <c r="J105" s="35">
        <v>0</v>
      </c>
      <c r="K105" s="35">
        <f t="shared" si="58"/>
        <v>0</v>
      </c>
      <c r="L105" s="35">
        <v>17708</v>
      </c>
      <c r="M105" s="35">
        <f t="shared" si="59"/>
        <v>63.469534050179213</v>
      </c>
      <c r="N105" s="35">
        <v>213128</v>
      </c>
      <c r="O105" s="35">
        <f t="shared" si="60"/>
        <v>763.89964157706095</v>
      </c>
      <c r="P105" s="35">
        <v>0</v>
      </c>
      <c r="Q105" s="35">
        <f t="shared" si="61"/>
        <v>0</v>
      </c>
      <c r="R105" s="35">
        <v>0</v>
      </c>
      <c r="S105" s="35">
        <f t="shared" si="62"/>
        <v>0</v>
      </c>
      <c r="T105" s="35">
        <v>0</v>
      </c>
      <c r="U105" s="36">
        <f t="shared" si="63"/>
        <v>0</v>
      </c>
      <c r="V105" s="11">
        <f t="shared" si="37"/>
        <v>395102</v>
      </c>
      <c r="W105" s="35">
        <f t="shared" si="64"/>
        <v>1416.1362007168459</v>
      </c>
    </row>
    <row r="106" spans="1:23" s="33" customFormat="1" ht="12.75" customHeight="1" x14ac:dyDescent="0.2">
      <c r="A106" s="12" t="s">
        <v>140</v>
      </c>
      <c r="B106" s="13" t="s">
        <v>141</v>
      </c>
      <c r="C106" s="14">
        <v>500</v>
      </c>
      <c r="D106" s="31">
        <v>6999</v>
      </c>
      <c r="E106" s="31">
        <f t="shared" si="55"/>
        <v>13.997999999999999</v>
      </c>
      <c r="F106" s="31">
        <v>4263</v>
      </c>
      <c r="G106" s="31">
        <f t="shared" si="56"/>
        <v>8.5259999999999998</v>
      </c>
      <c r="H106" s="31">
        <v>5051</v>
      </c>
      <c r="I106" s="31">
        <f t="shared" si="57"/>
        <v>10.102</v>
      </c>
      <c r="J106" s="31">
        <v>3769</v>
      </c>
      <c r="K106" s="31">
        <f t="shared" si="58"/>
        <v>7.5380000000000003</v>
      </c>
      <c r="L106" s="31">
        <v>0</v>
      </c>
      <c r="M106" s="31">
        <f t="shared" si="59"/>
        <v>0</v>
      </c>
      <c r="N106" s="31">
        <v>79215</v>
      </c>
      <c r="O106" s="31">
        <f t="shared" si="60"/>
        <v>158.43</v>
      </c>
      <c r="P106" s="31">
        <v>33079</v>
      </c>
      <c r="Q106" s="31">
        <f t="shared" si="61"/>
        <v>66.158000000000001</v>
      </c>
      <c r="R106" s="31">
        <v>13949</v>
      </c>
      <c r="S106" s="31">
        <f t="shared" si="62"/>
        <v>27.898</v>
      </c>
      <c r="T106" s="31">
        <v>11891</v>
      </c>
      <c r="U106" s="32">
        <f t="shared" si="63"/>
        <v>23.782</v>
      </c>
      <c r="V106" s="16">
        <f t="shared" si="37"/>
        <v>158216</v>
      </c>
      <c r="W106" s="31">
        <f t="shared" si="64"/>
        <v>316.43200000000002</v>
      </c>
    </row>
    <row r="107" spans="1:23" s="33" customFormat="1" ht="12.75" customHeight="1" x14ac:dyDescent="0.2">
      <c r="A107" s="12" t="s">
        <v>142</v>
      </c>
      <c r="B107" s="40" t="s">
        <v>143</v>
      </c>
      <c r="C107" s="14">
        <v>399</v>
      </c>
      <c r="D107" s="31">
        <v>40855</v>
      </c>
      <c r="E107" s="31">
        <f t="shared" si="55"/>
        <v>102.39348370927318</v>
      </c>
      <c r="F107" s="31">
        <v>17344</v>
      </c>
      <c r="G107" s="31">
        <f t="shared" si="56"/>
        <v>43.468671679197996</v>
      </c>
      <c r="H107" s="31">
        <v>0</v>
      </c>
      <c r="I107" s="31">
        <f t="shared" si="57"/>
        <v>0</v>
      </c>
      <c r="J107" s="31">
        <v>0</v>
      </c>
      <c r="K107" s="31">
        <f t="shared" si="58"/>
        <v>0</v>
      </c>
      <c r="L107" s="31">
        <v>18938</v>
      </c>
      <c r="M107" s="31">
        <f t="shared" si="59"/>
        <v>47.463659147869677</v>
      </c>
      <c r="N107" s="31">
        <v>167638</v>
      </c>
      <c r="O107" s="31">
        <f t="shared" si="60"/>
        <v>420.14536340852129</v>
      </c>
      <c r="P107" s="31">
        <v>113333</v>
      </c>
      <c r="Q107" s="31">
        <f t="shared" si="61"/>
        <v>284.04260651629073</v>
      </c>
      <c r="R107" s="31">
        <v>10904</v>
      </c>
      <c r="S107" s="31">
        <f t="shared" si="62"/>
        <v>27.328320802005013</v>
      </c>
      <c r="T107" s="31">
        <v>0</v>
      </c>
      <c r="U107" s="32">
        <f t="shared" si="63"/>
        <v>0</v>
      </c>
      <c r="V107" s="16">
        <f t="shared" si="37"/>
        <v>369012</v>
      </c>
      <c r="W107" s="31">
        <f t="shared" si="64"/>
        <v>924.84210526315792</v>
      </c>
    </row>
    <row r="108" spans="1:23" s="33" customFormat="1" ht="12.75" customHeight="1" x14ac:dyDescent="0.2">
      <c r="A108" s="12" t="s">
        <v>146</v>
      </c>
      <c r="B108" s="40" t="s">
        <v>147</v>
      </c>
      <c r="C108" s="14">
        <v>169</v>
      </c>
      <c r="D108" s="31">
        <v>8615</v>
      </c>
      <c r="E108" s="31">
        <f t="shared" si="55"/>
        <v>50.976331360946745</v>
      </c>
      <c r="F108" s="31">
        <v>0</v>
      </c>
      <c r="G108" s="31">
        <f t="shared" si="56"/>
        <v>0</v>
      </c>
      <c r="H108" s="31">
        <v>0</v>
      </c>
      <c r="I108" s="31">
        <f t="shared" si="57"/>
        <v>0</v>
      </c>
      <c r="J108" s="31">
        <v>0</v>
      </c>
      <c r="K108" s="31">
        <f t="shared" si="58"/>
        <v>0</v>
      </c>
      <c r="L108" s="31">
        <v>0</v>
      </c>
      <c r="M108" s="31">
        <f t="shared" si="59"/>
        <v>0</v>
      </c>
      <c r="N108" s="31">
        <v>0</v>
      </c>
      <c r="O108" s="31">
        <f t="shared" si="60"/>
        <v>0</v>
      </c>
      <c r="P108" s="31">
        <v>0</v>
      </c>
      <c r="Q108" s="31">
        <f t="shared" si="61"/>
        <v>0</v>
      </c>
      <c r="R108" s="31">
        <v>0</v>
      </c>
      <c r="S108" s="31">
        <f t="shared" si="62"/>
        <v>0</v>
      </c>
      <c r="T108" s="31">
        <v>0</v>
      </c>
      <c r="U108" s="32">
        <f t="shared" si="63"/>
        <v>0</v>
      </c>
      <c r="V108" s="16">
        <f t="shared" si="37"/>
        <v>8615</v>
      </c>
      <c r="W108" s="31">
        <f t="shared" si="64"/>
        <v>50.976331360946745</v>
      </c>
    </row>
    <row r="109" spans="1:23" s="39" customFormat="1" ht="12.75" customHeight="1" x14ac:dyDescent="0.2">
      <c r="A109" s="17" t="s">
        <v>148</v>
      </c>
      <c r="B109" s="22" t="s">
        <v>149</v>
      </c>
      <c r="C109" s="19">
        <v>649</v>
      </c>
      <c r="D109" s="37">
        <v>0</v>
      </c>
      <c r="E109" s="37">
        <f t="shared" si="55"/>
        <v>0</v>
      </c>
      <c r="F109" s="37">
        <v>5868</v>
      </c>
      <c r="G109" s="37">
        <f t="shared" si="56"/>
        <v>9.0416024653312785</v>
      </c>
      <c r="H109" s="31">
        <v>10582</v>
      </c>
      <c r="I109" s="37">
        <f t="shared" si="57"/>
        <v>16.305084745762713</v>
      </c>
      <c r="J109" s="37">
        <v>450</v>
      </c>
      <c r="K109" s="37">
        <f t="shared" si="58"/>
        <v>0.69337442218798151</v>
      </c>
      <c r="L109" s="37">
        <v>0</v>
      </c>
      <c r="M109" s="37">
        <f t="shared" si="59"/>
        <v>0</v>
      </c>
      <c r="N109" s="37">
        <v>38500</v>
      </c>
      <c r="O109" s="37">
        <f t="shared" si="60"/>
        <v>59.322033898305087</v>
      </c>
      <c r="P109" s="37">
        <v>411816</v>
      </c>
      <c r="Q109" s="37">
        <f t="shared" si="61"/>
        <v>634.5392912172573</v>
      </c>
      <c r="R109" s="37">
        <v>3035</v>
      </c>
      <c r="S109" s="37">
        <f t="shared" si="62"/>
        <v>4.676425269645609</v>
      </c>
      <c r="T109" s="37">
        <v>0</v>
      </c>
      <c r="U109" s="38">
        <f t="shared" si="63"/>
        <v>0</v>
      </c>
      <c r="V109" s="21">
        <f t="shared" si="37"/>
        <v>470251</v>
      </c>
      <c r="W109" s="37">
        <f t="shared" si="64"/>
        <v>724.57781201849002</v>
      </c>
    </row>
    <row r="110" spans="1:23" s="33" customFormat="1" ht="12.75" customHeight="1" x14ac:dyDescent="0.2">
      <c r="A110" s="7" t="s">
        <v>150</v>
      </c>
      <c r="B110" s="8" t="s">
        <v>151</v>
      </c>
      <c r="C110" s="9">
        <v>887</v>
      </c>
      <c r="D110" s="35">
        <v>205877</v>
      </c>
      <c r="E110" s="35">
        <f t="shared" si="55"/>
        <v>232.10484780157836</v>
      </c>
      <c r="F110" s="35">
        <v>37466</v>
      </c>
      <c r="G110" s="35">
        <f t="shared" si="56"/>
        <v>42.239007891770008</v>
      </c>
      <c r="H110" s="31">
        <v>0</v>
      </c>
      <c r="I110" s="35">
        <f t="shared" si="57"/>
        <v>0</v>
      </c>
      <c r="J110" s="35">
        <v>0</v>
      </c>
      <c r="K110" s="35">
        <f t="shared" si="58"/>
        <v>0</v>
      </c>
      <c r="L110" s="35">
        <v>16311</v>
      </c>
      <c r="M110" s="35">
        <f t="shared" si="59"/>
        <v>18.388951521984218</v>
      </c>
      <c r="N110" s="35">
        <v>295317</v>
      </c>
      <c r="O110" s="35">
        <f t="shared" si="60"/>
        <v>332.93912063134161</v>
      </c>
      <c r="P110" s="35">
        <v>0</v>
      </c>
      <c r="Q110" s="35">
        <f t="shared" si="61"/>
        <v>0</v>
      </c>
      <c r="R110" s="35">
        <v>22748</v>
      </c>
      <c r="S110" s="35">
        <f t="shared" si="62"/>
        <v>25.645997745208568</v>
      </c>
      <c r="T110" s="35">
        <v>0</v>
      </c>
      <c r="U110" s="36">
        <f t="shared" si="63"/>
        <v>0</v>
      </c>
      <c r="V110" s="11">
        <f t="shared" si="37"/>
        <v>577719</v>
      </c>
      <c r="W110" s="35">
        <f t="shared" si="64"/>
        <v>651.31792559188273</v>
      </c>
    </row>
    <row r="111" spans="1:23" s="33" customFormat="1" ht="12.75" customHeight="1" x14ac:dyDescent="0.2">
      <c r="A111" s="12" t="s">
        <v>152</v>
      </c>
      <c r="B111" s="40" t="s">
        <v>153</v>
      </c>
      <c r="C111" s="14">
        <v>295</v>
      </c>
      <c r="D111" s="31">
        <v>4205</v>
      </c>
      <c r="E111" s="31">
        <f t="shared" si="55"/>
        <v>14.254237288135593</v>
      </c>
      <c r="F111" s="31">
        <v>2988</v>
      </c>
      <c r="G111" s="31">
        <f t="shared" si="56"/>
        <v>10.128813559322033</v>
      </c>
      <c r="H111" s="31">
        <v>3525</v>
      </c>
      <c r="I111" s="31">
        <f t="shared" si="57"/>
        <v>11.949152542372881</v>
      </c>
      <c r="J111" s="31">
        <v>57056</v>
      </c>
      <c r="K111" s="31">
        <f t="shared" si="58"/>
        <v>193.41016949152544</v>
      </c>
      <c r="L111" s="31">
        <v>0</v>
      </c>
      <c r="M111" s="31">
        <f t="shared" si="59"/>
        <v>0</v>
      </c>
      <c r="N111" s="31">
        <v>20190</v>
      </c>
      <c r="O111" s="31">
        <f t="shared" si="60"/>
        <v>68.440677966101688</v>
      </c>
      <c r="P111" s="31">
        <v>164087</v>
      </c>
      <c r="Q111" s="31">
        <f t="shared" si="61"/>
        <v>556.22711864406779</v>
      </c>
      <c r="R111" s="31">
        <v>0</v>
      </c>
      <c r="S111" s="31">
        <f t="shared" si="62"/>
        <v>0</v>
      </c>
      <c r="T111" s="31">
        <v>0</v>
      </c>
      <c r="U111" s="32">
        <f t="shared" si="63"/>
        <v>0</v>
      </c>
      <c r="V111" s="16">
        <f t="shared" si="37"/>
        <v>252051</v>
      </c>
      <c r="W111" s="31">
        <f t="shared" si="64"/>
        <v>854.41016949152538</v>
      </c>
    </row>
    <row r="112" spans="1:23" s="33" customFormat="1" ht="12.75" customHeight="1" x14ac:dyDescent="0.2">
      <c r="A112" s="12" t="s">
        <v>154</v>
      </c>
      <c r="B112" s="13" t="s">
        <v>155</v>
      </c>
      <c r="C112" s="14">
        <v>777</v>
      </c>
      <c r="D112" s="31">
        <v>201001</v>
      </c>
      <c r="E112" s="31">
        <f t="shared" si="55"/>
        <v>258.68854568854567</v>
      </c>
      <c r="F112" s="31">
        <v>42503</v>
      </c>
      <c r="G112" s="31">
        <f t="shared" si="56"/>
        <v>54.701415701415698</v>
      </c>
      <c r="H112" s="31">
        <v>0</v>
      </c>
      <c r="I112" s="31">
        <f t="shared" si="57"/>
        <v>0</v>
      </c>
      <c r="J112" s="31">
        <v>0</v>
      </c>
      <c r="K112" s="31">
        <f t="shared" si="58"/>
        <v>0</v>
      </c>
      <c r="L112" s="31">
        <v>19496</v>
      </c>
      <c r="M112" s="31">
        <f t="shared" si="59"/>
        <v>25.09137709137709</v>
      </c>
      <c r="N112" s="31">
        <v>288062</v>
      </c>
      <c r="O112" s="31">
        <f t="shared" si="60"/>
        <v>370.73616473616471</v>
      </c>
      <c r="P112" s="31">
        <v>0</v>
      </c>
      <c r="Q112" s="31">
        <f t="shared" si="61"/>
        <v>0</v>
      </c>
      <c r="R112" s="31">
        <v>30680</v>
      </c>
      <c r="S112" s="31">
        <f t="shared" si="62"/>
        <v>39.485199485199487</v>
      </c>
      <c r="T112" s="31">
        <v>0</v>
      </c>
      <c r="U112" s="32">
        <f t="shared" si="63"/>
        <v>0</v>
      </c>
      <c r="V112" s="16">
        <f t="shared" si="37"/>
        <v>581742</v>
      </c>
      <c r="W112" s="31">
        <f t="shared" si="64"/>
        <v>748.70270270270271</v>
      </c>
    </row>
    <row r="113" spans="1:23" s="33" customFormat="1" ht="12.75" customHeight="1" x14ac:dyDescent="0.2">
      <c r="A113" s="12" t="s">
        <v>158</v>
      </c>
      <c r="B113" s="13" t="s">
        <v>159</v>
      </c>
      <c r="C113" s="14">
        <v>349</v>
      </c>
      <c r="D113" s="31">
        <v>738743</v>
      </c>
      <c r="E113" s="31">
        <f t="shared" si="55"/>
        <v>2116.7421203438394</v>
      </c>
      <c r="F113" s="31">
        <v>3648</v>
      </c>
      <c r="G113" s="31">
        <f t="shared" si="56"/>
        <v>10.45272206303725</v>
      </c>
      <c r="H113" s="31">
        <v>3526</v>
      </c>
      <c r="I113" s="31">
        <f t="shared" si="57"/>
        <v>10.103151862464184</v>
      </c>
      <c r="J113" s="31">
        <v>41341</v>
      </c>
      <c r="K113" s="31">
        <f t="shared" si="58"/>
        <v>118.45558739255014</v>
      </c>
      <c r="L113" s="31">
        <v>9200</v>
      </c>
      <c r="M113" s="31">
        <f t="shared" si="59"/>
        <v>26.361031518624642</v>
      </c>
      <c r="N113" s="31">
        <v>14855</v>
      </c>
      <c r="O113" s="31">
        <f t="shared" si="60"/>
        <v>42.564469914040117</v>
      </c>
      <c r="P113" s="31">
        <v>0</v>
      </c>
      <c r="Q113" s="31">
        <f t="shared" si="61"/>
        <v>0</v>
      </c>
      <c r="R113" s="31">
        <v>42685</v>
      </c>
      <c r="S113" s="31">
        <f t="shared" si="62"/>
        <v>122.30659025787966</v>
      </c>
      <c r="T113" s="31">
        <v>0</v>
      </c>
      <c r="U113" s="32">
        <f t="shared" si="63"/>
        <v>0</v>
      </c>
      <c r="V113" s="16">
        <f t="shared" si="37"/>
        <v>853998</v>
      </c>
      <c r="W113" s="31">
        <f t="shared" si="64"/>
        <v>2446.9856733524357</v>
      </c>
    </row>
    <row r="114" spans="1:23" s="33" customFormat="1" ht="12.75" customHeight="1" x14ac:dyDescent="0.2">
      <c r="A114" s="17" t="s">
        <v>160</v>
      </c>
      <c r="B114" s="22" t="s">
        <v>161</v>
      </c>
      <c r="C114" s="19">
        <v>180</v>
      </c>
      <c r="D114" s="37">
        <v>247221</v>
      </c>
      <c r="E114" s="37">
        <f t="shared" si="55"/>
        <v>1373.45</v>
      </c>
      <c r="F114" s="37">
        <v>2595</v>
      </c>
      <c r="G114" s="37">
        <f t="shared" si="56"/>
        <v>14.416666666666666</v>
      </c>
      <c r="H114" s="31">
        <v>3089</v>
      </c>
      <c r="I114" s="37">
        <f t="shared" si="57"/>
        <v>17.161111111111111</v>
      </c>
      <c r="J114" s="37">
        <v>24024</v>
      </c>
      <c r="K114" s="37">
        <f t="shared" si="58"/>
        <v>133.46666666666667</v>
      </c>
      <c r="L114" s="37">
        <v>7210</v>
      </c>
      <c r="M114" s="37">
        <f t="shared" si="59"/>
        <v>40.055555555555557</v>
      </c>
      <c r="N114" s="37">
        <v>39154</v>
      </c>
      <c r="O114" s="37">
        <f t="shared" si="60"/>
        <v>217.52222222222221</v>
      </c>
      <c r="P114" s="37">
        <v>0</v>
      </c>
      <c r="Q114" s="37">
        <f t="shared" si="61"/>
        <v>0</v>
      </c>
      <c r="R114" s="37">
        <v>66230</v>
      </c>
      <c r="S114" s="37">
        <f t="shared" si="62"/>
        <v>367.94444444444446</v>
      </c>
      <c r="T114" s="37">
        <v>0</v>
      </c>
      <c r="U114" s="38">
        <f t="shared" si="63"/>
        <v>0</v>
      </c>
      <c r="V114" s="21">
        <f t="shared" si="37"/>
        <v>389523</v>
      </c>
      <c r="W114" s="37">
        <f t="shared" si="64"/>
        <v>2164.0166666666669</v>
      </c>
    </row>
    <row r="115" spans="1:23" s="33" customFormat="1" ht="12.75" customHeight="1" x14ac:dyDescent="0.2">
      <c r="A115" s="7" t="s">
        <v>162</v>
      </c>
      <c r="B115" s="8" t="s">
        <v>163</v>
      </c>
      <c r="C115" s="9">
        <v>1913</v>
      </c>
      <c r="D115" s="35">
        <v>16435</v>
      </c>
      <c r="E115" s="35">
        <f t="shared" si="55"/>
        <v>8.5912179822268691</v>
      </c>
      <c r="F115" s="35">
        <v>1738</v>
      </c>
      <c r="G115" s="35">
        <f t="shared" si="56"/>
        <v>0.90852064819654987</v>
      </c>
      <c r="H115" s="31">
        <v>600</v>
      </c>
      <c r="I115" s="35">
        <f t="shared" si="57"/>
        <v>0.31364349189754315</v>
      </c>
      <c r="J115" s="35">
        <v>0</v>
      </c>
      <c r="K115" s="35">
        <f t="shared" si="58"/>
        <v>0</v>
      </c>
      <c r="L115" s="35">
        <v>0</v>
      </c>
      <c r="M115" s="35">
        <f t="shared" si="59"/>
        <v>0</v>
      </c>
      <c r="N115" s="35">
        <v>2444</v>
      </c>
      <c r="O115" s="35">
        <f t="shared" si="60"/>
        <v>1.2775744903293256</v>
      </c>
      <c r="P115" s="35">
        <v>43342</v>
      </c>
      <c r="Q115" s="35">
        <f t="shared" si="61"/>
        <v>22.656560376372191</v>
      </c>
      <c r="R115" s="35">
        <v>14994</v>
      </c>
      <c r="S115" s="35">
        <f t="shared" si="62"/>
        <v>7.8379508625196026</v>
      </c>
      <c r="T115" s="35">
        <v>0</v>
      </c>
      <c r="U115" s="36">
        <f t="shared" si="63"/>
        <v>0</v>
      </c>
      <c r="V115" s="11">
        <f t="shared" si="37"/>
        <v>79553</v>
      </c>
      <c r="W115" s="35">
        <f t="shared" si="64"/>
        <v>41.585467851542077</v>
      </c>
    </row>
    <row r="116" spans="1:23" x14ac:dyDescent="0.2">
      <c r="A116" s="12" t="s">
        <v>164</v>
      </c>
      <c r="B116" s="40" t="s">
        <v>165</v>
      </c>
      <c r="C116" s="14">
        <v>633</v>
      </c>
      <c r="D116" s="31">
        <v>59945</v>
      </c>
      <c r="E116" s="31">
        <f t="shared" si="55"/>
        <v>94.699842022116897</v>
      </c>
      <c r="F116" s="31">
        <v>26636</v>
      </c>
      <c r="G116" s="31">
        <f t="shared" si="56"/>
        <v>42.078988941548182</v>
      </c>
      <c r="H116" s="31">
        <v>0</v>
      </c>
      <c r="I116" s="31">
        <f t="shared" si="57"/>
        <v>0</v>
      </c>
      <c r="J116" s="31">
        <v>0</v>
      </c>
      <c r="K116" s="31">
        <f t="shared" si="58"/>
        <v>0</v>
      </c>
      <c r="L116" s="31">
        <v>15948</v>
      </c>
      <c r="M116" s="31">
        <f t="shared" si="59"/>
        <v>25.194312796208532</v>
      </c>
      <c r="N116" s="31">
        <v>261037</v>
      </c>
      <c r="O116" s="31">
        <f t="shared" si="60"/>
        <v>412.38072669826227</v>
      </c>
      <c r="P116" s="31">
        <v>0</v>
      </c>
      <c r="Q116" s="31">
        <f t="shared" si="61"/>
        <v>0</v>
      </c>
      <c r="R116" s="31">
        <v>24437</v>
      </c>
      <c r="S116" s="31">
        <f t="shared" si="62"/>
        <v>38.605055292259081</v>
      </c>
      <c r="T116" s="31">
        <v>0</v>
      </c>
      <c r="U116" s="32">
        <f t="shared" si="63"/>
        <v>0</v>
      </c>
      <c r="V116" s="16">
        <f t="shared" si="37"/>
        <v>388003</v>
      </c>
      <c r="W116" s="31">
        <f t="shared" si="64"/>
        <v>612.958925750395</v>
      </c>
    </row>
    <row r="117" spans="1:23" x14ac:dyDescent="0.2">
      <c r="A117" s="12" t="s">
        <v>166</v>
      </c>
      <c r="B117" s="13" t="s">
        <v>167</v>
      </c>
      <c r="C117" s="14">
        <v>311</v>
      </c>
      <c r="D117" s="31">
        <v>16150</v>
      </c>
      <c r="E117" s="31">
        <f t="shared" si="55"/>
        <v>51.929260450160768</v>
      </c>
      <c r="F117" s="31">
        <v>22401</v>
      </c>
      <c r="G117" s="31">
        <f t="shared" si="56"/>
        <v>72.028938906752416</v>
      </c>
      <c r="H117" s="31">
        <v>3990</v>
      </c>
      <c r="I117" s="31">
        <f t="shared" si="57"/>
        <v>12.829581993569132</v>
      </c>
      <c r="J117" s="31">
        <v>0</v>
      </c>
      <c r="K117" s="31">
        <f t="shared" si="58"/>
        <v>0</v>
      </c>
      <c r="L117" s="31">
        <v>0</v>
      </c>
      <c r="M117" s="31">
        <f t="shared" si="59"/>
        <v>0</v>
      </c>
      <c r="N117" s="31">
        <v>46655</v>
      </c>
      <c r="O117" s="31">
        <f t="shared" si="60"/>
        <v>150.01607717041801</v>
      </c>
      <c r="P117" s="31">
        <v>63994</v>
      </c>
      <c r="Q117" s="31">
        <f t="shared" si="61"/>
        <v>205.7684887459807</v>
      </c>
      <c r="R117" s="31">
        <v>47334</v>
      </c>
      <c r="S117" s="31">
        <f t="shared" si="62"/>
        <v>152.19935691318327</v>
      </c>
      <c r="T117" s="31">
        <v>0</v>
      </c>
      <c r="U117" s="32">
        <f t="shared" si="63"/>
        <v>0</v>
      </c>
      <c r="V117" s="16">
        <f t="shared" si="37"/>
        <v>200524</v>
      </c>
      <c r="W117" s="31">
        <f t="shared" si="64"/>
        <v>644.77170418006426</v>
      </c>
    </row>
    <row r="118" spans="1:23" s="33" customFormat="1" ht="12.75" customHeight="1" x14ac:dyDescent="0.2">
      <c r="A118" s="12" t="s">
        <v>168</v>
      </c>
      <c r="B118" s="13" t="s">
        <v>169</v>
      </c>
      <c r="C118" s="14">
        <v>250</v>
      </c>
      <c r="D118" s="31">
        <v>0</v>
      </c>
      <c r="E118" s="31">
        <f t="shared" si="55"/>
        <v>0</v>
      </c>
      <c r="F118" s="31">
        <v>1100</v>
      </c>
      <c r="G118" s="31">
        <f t="shared" si="56"/>
        <v>4.4000000000000004</v>
      </c>
      <c r="H118" s="31">
        <v>4930</v>
      </c>
      <c r="I118" s="31">
        <f t="shared" si="57"/>
        <v>19.72</v>
      </c>
      <c r="J118" s="31">
        <v>68511</v>
      </c>
      <c r="K118" s="31">
        <f t="shared" si="58"/>
        <v>274.04399999999998</v>
      </c>
      <c r="L118" s="31">
        <v>1694</v>
      </c>
      <c r="M118" s="31">
        <f t="shared" si="59"/>
        <v>6.7759999999999998</v>
      </c>
      <c r="N118" s="31">
        <v>96134</v>
      </c>
      <c r="O118" s="31">
        <f t="shared" si="60"/>
        <v>384.536</v>
      </c>
      <c r="P118" s="31">
        <v>201598</v>
      </c>
      <c r="Q118" s="31">
        <f t="shared" si="61"/>
        <v>806.39200000000005</v>
      </c>
      <c r="R118" s="31">
        <v>14014</v>
      </c>
      <c r="S118" s="31">
        <f t="shared" si="62"/>
        <v>56.055999999999997</v>
      </c>
      <c r="T118" s="31">
        <v>0</v>
      </c>
      <c r="U118" s="32">
        <f t="shared" si="63"/>
        <v>0</v>
      </c>
      <c r="V118" s="16">
        <f t="shared" si="37"/>
        <v>387981</v>
      </c>
      <c r="W118" s="31">
        <f t="shared" si="64"/>
        <v>1551.924</v>
      </c>
    </row>
    <row r="119" spans="1:23" s="33" customFormat="1" ht="12.75" customHeight="1" x14ac:dyDescent="0.2">
      <c r="A119" s="17" t="s">
        <v>170</v>
      </c>
      <c r="B119" s="22" t="s">
        <v>171</v>
      </c>
      <c r="C119" s="19">
        <v>255</v>
      </c>
      <c r="D119" s="37">
        <v>0</v>
      </c>
      <c r="E119" s="37">
        <f t="shared" si="55"/>
        <v>0</v>
      </c>
      <c r="F119" s="37">
        <v>3210</v>
      </c>
      <c r="G119" s="37">
        <f t="shared" si="56"/>
        <v>12.588235294117647</v>
      </c>
      <c r="H119" s="31">
        <v>3118</v>
      </c>
      <c r="I119" s="37">
        <f t="shared" si="57"/>
        <v>12.227450980392156</v>
      </c>
      <c r="J119" s="37">
        <v>0</v>
      </c>
      <c r="K119" s="37">
        <f t="shared" si="58"/>
        <v>0</v>
      </c>
      <c r="L119" s="37">
        <v>9690</v>
      </c>
      <c r="M119" s="37">
        <f t="shared" si="59"/>
        <v>38</v>
      </c>
      <c r="N119" s="37">
        <v>124418</v>
      </c>
      <c r="O119" s="37">
        <f t="shared" si="60"/>
        <v>487.9137254901961</v>
      </c>
      <c r="P119" s="37">
        <v>200000</v>
      </c>
      <c r="Q119" s="37">
        <f t="shared" si="61"/>
        <v>784.31372549019613</v>
      </c>
      <c r="R119" s="37">
        <v>218662</v>
      </c>
      <c r="S119" s="37">
        <f t="shared" si="62"/>
        <v>857.49803921568628</v>
      </c>
      <c r="T119" s="37">
        <v>0</v>
      </c>
      <c r="U119" s="38">
        <f t="shared" si="63"/>
        <v>0</v>
      </c>
      <c r="V119" s="21">
        <f t="shared" si="37"/>
        <v>559098</v>
      </c>
      <c r="W119" s="37">
        <f t="shared" si="64"/>
        <v>2192.5411764705882</v>
      </c>
    </row>
    <row r="120" spans="1:23" x14ac:dyDescent="0.2">
      <c r="A120" s="17"/>
      <c r="B120" s="24" t="s">
        <v>175</v>
      </c>
      <c r="C120" s="25">
        <f>SUM(C80:C119)</f>
        <v>22617</v>
      </c>
      <c r="D120" s="26">
        <f>SUM(D80:D119)</f>
        <v>2255361</v>
      </c>
      <c r="E120" s="26">
        <f t="shared" si="55"/>
        <v>99.719724101339693</v>
      </c>
      <c r="F120" s="26">
        <f t="shared" ref="F120" si="65">SUM(F80:F119)</f>
        <v>390122</v>
      </c>
      <c r="G120" s="26">
        <f t="shared" ref="G120" si="66">F120/$C120</f>
        <v>17.249060441260998</v>
      </c>
      <c r="H120" s="26">
        <f t="shared" ref="H120" si="67">SUM(H80:H119)</f>
        <v>174408</v>
      </c>
      <c r="I120" s="26">
        <f t="shared" ref="I120" si="68">H120/$C120</f>
        <v>7.7113675553786978</v>
      </c>
      <c r="J120" s="26">
        <f t="shared" ref="J120" si="69">SUM(J80:J119)</f>
        <v>1105327</v>
      </c>
      <c r="K120" s="26">
        <f t="shared" ref="K120" si="70">J120/$C120</f>
        <v>48.871512579033471</v>
      </c>
      <c r="L120" s="26">
        <f t="shared" ref="L120" si="71">SUM(L80:L119)</f>
        <v>209962</v>
      </c>
      <c r="M120" s="26">
        <f t="shared" ref="M120" si="72">L120/$C120</f>
        <v>9.2833709156828927</v>
      </c>
      <c r="N120" s="26">
        <f t="shared" ref="N120" si="73">SUM(N80:N119)</f>
        <v>3614801</v>
      </c>
      <c r="O120" s="26">
        <f t="shared" ref="O120" si="74">N120/$C120</f>
        <v>159.82672326126365</v>
      </c>
      <c r="P120" s="26">
        <f t="shared" ref="P120" si="75">SUM(P80:P119)</f>
        <v>6120288</v>
      </c>
      <c r="Q120" s="26">
        <f t="shared" ref="Q120" si="76">P120/$C120</f>
        <v>270.60565061679267</v>
      </c>
      <c r="R120" s="26">
        <f t="shared" ref="R120" si="77">SUM(R80:R119)</f>
        <v>2685444</v>
      </c>
      <c r="S120" s="26">
        <f t="shared" ref="S120" si="78">R120/$C120</f>
        <v>118.7356413317416</v>
      </c>
      <c r="T120" s="26">
        <f t="shared" ref="T120" si="79">SUM(T80:T119)</f>
        <v>3875262</v>
      </c>
      <c r="U120" s="26">
        <f t="shared" ref="U120" si="80">T120/$C120</f>
        <v>171.34288367157447</v>
      </c>
      <c r="V120" s="26">
        <f t="shared" ref="V120" si="81">SUM(V80:V119)</f>
        <v>20430975</v>
      </c>
      <c r="W120" s="26">
        <f t="shared" si="64"/>
        <v>903.34593447406814</v>
      </c>
    </row>
    <row r="121" spans="1:23" x14ac:dyDescent="0.2">
      <c r="A121" s="27"/>
      <c r="B121" s="28"/>
      <c r="C121" s="28"/>
      <c r="D121" s="28"/>
      <c r="E121" s="28"/>
      <c r="F121" s="28"/>
      <c r="G121" s="29"/>
      <c r="H121" s="28"/>
      <c r="I121" s="28"/>
      <c r="J121" s="28"/>
      <c r="K121" s="29"/>
      <c r="L121" s="28"/>
      <c r="M121" s="28"/>
      <c r="N121" s="28"/>
      <c r="O121" s="29"/>
      <c r="P121" s="28"/>
      <c r="Q121" s="28"/>
      <c r="R121" s="28"/>
      <c r="S121" s="28"/>
      <c r="T121" s="28"/>
      <c r="U121" s="28"/>
      <c r="V121" s="30"/>
      <c r="W121" s="29"/>
    </row>
    <row r="122" spans="1:23" s="33" customFormat="1" ht="12.75" customHeight="1" x14ac:dyDescent="0.2">
      <c r="A122" s="7" t="s">
        <v>112</v>
      </c>
      <c r="B122" s="8" t="s">
        <v>113</v>
      </c>
      <c r="C122" s="9">
        <v>372</v>
      </c>
      <c r="D122" s="35">
        <v>23615</v>
      </c>
      <c r="E122" s="35">
        <f t="shared" ref="E122:E127" si="82">D122/$C122</f>
        <v>63.481182795698928</v>
      </c>
      <c r="F122" s="35">
        <v>0</v>
      </c>
      <c r="G122" s="35">
        <f>F122/$C122</f>
        <v>0</v>
      </c>
      <c r="H122" s="31">
        <v>4961</v>
      </c>
      <c r="I122" s="35">
        <f>H122/$C122</f>
        <v>13.336021505376344</v>
      </c>
      <c r="J122" s="35">
        <v>0</v>
      </c>
      <c r="K122" s="35">
        <f>J122/$C122</f>
        <v>0</v>
      </c>
      <c r="L122" s="35">
        <v>4196</v>
      </c>
      <c r="M122" s="35">
        <f>L122/$C122</f>
        <v>11.279569892473118</v>
      </c>
      <c r="N122" s="35">
        <v>46368</v>
      </c>
      <c r="O122" s="35">
        <f>N122/$C122</f>
        <v>124.64516129032258</v>
      </c>
      <c r="P122" s="35">
        <v>9369</v>
      </c>
      <c r="Q122" s="35">
        <f>P122/$C122</f>
        <v>25.18548387096774</v>
      </c>
      <c r="R122" s="35">
        <v>20068</v>
      </c>
      <c r="S122" s="35">
        <f>R122/$C122</f>
        <v>53.946236559139784</v>
      </c>
      <c r="T122" s="35">
        <v>0</v>
      </c>
      <c r="U122" s="36">
        <f>T122/$C122</f>
        <v>0</v>
      </c>
      <c r="V122" s="11">
        <f t="shared" si="37"/>
        <v>108577</v>
      </c>
      <c r="W122" s="35">
        <f t="shared" ref="W122:W127" si="83">V122/$C122</f>
        <v>291.8736559139785</v>
      </c>
    </row>
    <row r="123" spans="1:23" s="33" customFormat="1" ht="12.75" customHeight="1" x14ac:dyDescent="0.2">
      <c r="A123" s="12" t="s">
        <v>114</v>
      </c>
      <c r="B123" s="13" t="s">
        <v>115</v>
      </c>
      <c r="C123" s="14">
        <v>783</v>
      </c>
      <c r="D123" s="31">
        <v>85525</v>
      </c>
      <c r="E123" s="31">
        <f t="shared" si="82"/>
        <v>109.22733077905492</v>
      </c>
      <c r="F123" s="31">
        <v>0</v>
      </c>
      <c r="G123" s="31">
        <f>F123/$C123</f>
        <v>0</v>
      </c>
      <c r="H123" s="31">
        <v>5070</v>
      </c>
      <c r="I123" s="31">
        <f>H123/$C123</f>
        <v>6.4750957854406126</v>
      </c>
      <c r="J123" s="31">
        <v>0</v>
      </c>
      <c r="K123" s="31">
        <f>J123/$C123</f>
        <v>0</v>
      </c>
      <c r="L123" s="31">
        <v>6386</v>
      </c>
      <c r="M123" s="31">
        <f>L123/$C123</f>
        <v>8.1558109833971901</v>
      </c>
      <c r="N123" s="31">
        <v>243524</v>
      </c>
      <c r="O123" s="31">
        <f>N123/$C123</f>
        <v>311.01404853128992</v>
      </c>
      <c r="P123" s="31">
        <v>18493</v>
      </c>
      <c r="Q123" s="31">
        <f>P123/$C123</f>
        <v>23.618135376756065</v>
      </c>
      <c r="R123" s="31">
        <v>26352</v>
      </c>
      <c r="S123" s="31">
        <f>R123/$C123</f>
        <v>33.655172413793103</v>
      </c>
      <c r="T123" s="31">
        <v>0</v>
      </c>
      <c r="U123" s="32">
        <f>T123/$C123</f>
        <v>0</v>
      </c>
      <c r="V123" s="16">
        <f t="shared" si="37"/>
        <v>385350</v>
      </c>
      <c r="W123" s="31">
        <f t="shared" si="83"/>
        <v>492.14559386973178</v>
      </c>
    </row>
    <row r="124" spans="1:23" s="39" customFormat="1" ht="12.75" customHeight="1" x14ac:dyDescent="0.2">
      <c r="A124" s="12" t="s">
        <v>124</v>
      </c>
      <c r="B124" s="40" t="s">
        <v>125</v>
      </c>
      <c r="C124" s="14">
        <v>1062</v>
      </c>
      <c r="D124" s="31">
        <v>28660</v>
      </c>
      <c r="E124" s="31">
        <f t="shared" si="82"/>
        <v>26.986817325800377</v>
      </c>
      <c r="F124" s="31">
        <v>0</v>
      </c>
      <c r="G124" s="31">
        <f>F124/$C124</f>
        <v>0</v>
      </c>
      <c r="H124" s="31">
        <v>7688</v>
      </c>
      <c r="I124" s="31">
        <f>H124/$C124</f>
        <v>7.2391713747645952</v>
      </c>
      <c r="J124" s="31">
        <v>0</v>
      </c>
      <c r="K124" s="31">
        <f>J124/$C124</f>
        <v>0</v>
      </c>
      <c r="L124" s="31">
        <v>26400</v>
      </c>
      <c r="M124" s="31">
        <f>L124/$C124</f>
        <v>24.858757062146893</v>
      </c>
      <c r="N124" s="31">
        <v>65476</v>
      </c>
      <c r="O124" s="31">
        <f>N124/$C124</f>
        <v>61.653483992467045</v>
      </c>
      <c r="P124" s="31">
        <v>0</v>
      </c>
      <c r="Q124" s="31">
        <f>P124/$C124</f>
        <v>0</v>
      </c>
      <c r="R124" s="31">
        <v>680</v>
      </c>
      <c r="S124" s="31">
        <f>R124/$C124</f>
        <v>0.64030131826741998</v>
      </c>
      <c r="T124" s="31">
        <v>0</v>
      </c>
      <c r="U124" s="32">
        <f>T124/$C124</f>
        <v>0</v>
      </c>
      <c r="V124" s="16">
        <f t="shared" si="37"/>
        <v>128904</v>
      </c>
      <c r="W124" s="31">
        <f t="shared" si="83"/>
        <v>121.37853107344633</v>
      </c>
    </row>
    <row r="125" spans="1:23" s="33" customFormat="1" ht="12.75" customHeight="1" x14ac:dyDescent="0.2">
      <c r="A125" s="12" t="s">
        <v>144</v>
      </c>
      <c r="B125" s="13" t="s">
        <v>145</v>
      </c>
      <c r="C125" s="14">
        <v>619</v>
      </c>
      <c r="D125" s="31">
        <v>6250</v>
      </c>
      <c r="E125" s="31">
        <f t="shared" si="82"/>
        <v>10.096930533117932</v>
      </c>
      <c r="F125" s="31">
        <v>0</v>
      </c>
      <c r="G125" s="31">
        <f>F125/$C125</f>
        <v>0</v>
      </c>
      <c r="H125" s="31">
        <v>7564</v>
      </c>
      <c r="I125" s="31">
        <f>H125/$C125</f>
        <v>12.219709208400646</v>
      </c>
      <c r="J125" s="31">
        <v>40572</v>
      </c>
      <c r="K125" s="31">
        <f>J125/$C125</f>
        <v>65.544426494345714</v>
      </c>
      <c r="L125" s="31">
        <v>89415</v>
      </c>
      <c r="M125" s="31">
        <f>L125/$C125</f>
        <v>144.45072697899838</v>
      </c>
      <c r="N125" s="31">
        <v>105981</v>
      </c>
      <c r="O125" s="31">
        <f>N125/$C125</f>
        <v>171.21324717285944</v>
      </c>
      <c r="P125" s="31">
        <v>0</v>
      </c>
      <c r="Q125" s="31">
        <f>P125/$C125</f>
        <v>0</v>
      </c>
      <c r="R125" s="31">
        <v>0</v>
      </c>
      <c r="S125" s="31">
        <f>R125/$C125</f>
        <v>0</v>
      </c>
      <c r="T125" s="31">
        <v>0</v>
      </c>
      <c r="U125" s="32">
        <f>T125/$C125</f>
        <v>0</v>
      </c>
      <c r="V125" s="16">
        <f t="shared" si="37"/>
        <v>249782</v>
      </c>
      <c r="W125" s="31">
        <f t="shared" si="83"/>
        <v>403.52504038772213</v>
      </c>
    </row>
    <row r="126" spans="1:23" s="33" customFormat="1" ht="12.75" customHeight="1" x14ac:dyDescent="0.2">
      <c r="A126" s="17" t="s">
        <v>156</v>
      </c>
      <c r="B126" s="18" t="s">
        <v>157</v>
      </c>
      <c r="C126" s="19">
        <v>491</v>
      </c>
      <c r="D126" s="37">
        <v>42800</v>
      </c>
      <c r="E126" s="37">
        <f t="shared" si="82"/>
        <v>87.169042769857427</v>
      </c>
      <c r="F126" s="37">
        <v>0</v>
      </c>
      <c r="G126" s="37">
        <f>F126/$C126</f>
        <v>0</v>
      </c>
      <c r="H126" s="31">
        <v>11017</v>
      </c>
      <c r="I126" s="37">
        <f>H126/$C126</f>
        <v>22.437881873727086</v>
      </c>
      <c r="J126" s="37">
        <v>165995</v>
      </c>
      <c r="K126" s="37">
        <f>J126/$C126</f>
        <v>338.07535641547861</v>
      </c>
      <c r="L126" s="37">
        <v>8778</v>
      </c>
      <c r="M126" s="37">
        <f>L126/$C126</f>
        <v>17.877800407331975</v>
      </c>
      <c r="N126" s="37">
        <v>323176</v>
      </c>
      <c r="O126" s="37">
        <f>N126/$C126</f>
        <v>658.19959266802448</v>
      </c>
      <c r="P126" s="37">
        <v>0</v>
      </c>
      <c r="Q126" s="37">
        <f>P126/$C126</f>
        <v>0</v>
      </c>
      <c r="R126" s="37">
        <v>45432</v>
      </c>
      <c r="S126" s="37">
        <f>R126/$C126</f>
        <v>92.529531568228109</v>
      </c>
      <c r="T126" s="37">
        <v>0</v>
      </c>
      <c r="U126" s="38">
        <f>T126/$C126</f>
        <v>0</v>
      </c>
      <c r="V126" s="21">
        <f t="shared" si="37"/>
        <v>597198</v>
      </c>
      <c r="W126" s="37">
        <f t="shared" si="83"/>
        <v>1216.2892057026477</v>
      </c>
    </row>
    <row r="127" spans="1:23" x14ac:dyDescent="0.2">
      <c r="A127" s="17"/>
      <c r="B127" s="24" t="s">
        <v>176</v>
      </c>
      <c r="C127" s="25">
        <f>SUM(C122:C126)</f>
        <v>3327</v>
      </c>
      <c r="D127" s="26">
        <f>SUM(D122:D126)</f>
        <v>186850</v>
      </c>
      <c r="E127" s="26">
        <f t="shared" si="82"/>
        <v>56.161707243763153</v>
      </c>
      <c r="F127" s="26">
        <f t="shared" ref="F127" si="84">SUM(F122:F126)</f>
        <v>0</v>
      </c>
      <c r="G127" s="26">
        <f t="shared" ref="G127" si="85">F127/$C127</f>
        <v>0</v>
      </c>
      <c r="H127" s="26">
        <f t="shared" ref="H127" si="86">SUM(H122:H126)</f>
        <v>36300</v>
      </c>
      <c r="I127" s="26">
        <f t="shared" ref="I127" si="87">H127/$C127</f>
        <v>10.910730387736701</v>
      </c>
      <c r="J127" s="26">
        <f t="shared" ref="J127" si="88">SUM(J122:J126)</f>
        <v>206567</v>
      </c>
      <c r="K127" s="26">
        <f t="shared" ref="K127" si="89">J127/$C127</f>
        <v>62.088067327923056</v>
      </c>
      <c r="L127" s="26">
        <f t="shared" ref="L127" si="90">SUM(L122:L126)</f>
        <v>135175</v>
      </c>
      <c r="M127" s="26">
        <f t="shared" ref="M127" si="91">L127/$C127</f>
        <v>40.629696423204088</v>
      </c>
      <c r="N127" s="26">
        <f t="shared" ref="N127" si="92">SUM(N122:N126)</f>
        <v>784525</v>
      </c>
      <c r="O127" s="26">
        <f t="shared" ref="O127" si="93">N127/$C127</f>
        <v>235.80553050796513</v>
      </c>
      <c r="P127" s="26">
        <f t="shared" ref="P127" si="94">SUM(P122:P126)</f>
        <v>27862</v>
      </c>
      <c r="Q127" s="26">
        <f t="shared" ref="Q127" si="95">P127/$C127</f>
        <v>8.3745115719867744</v>
      </c>
      <c r="R127" s="26">
        <f t="shared" ref="R127" si="96">SUM(R122:R126)</f>
        <v>92532</v>
      </c>
      <c r="S127" s="26">
        <f t="shared" ref="S127" si="97">R127/$C127</f>
        <v>27.812443642921551</v>
      </c>
      <c r="T127" s="26">
        <f t="shared" ref="T127" si="98">SUM(T122:T126)</f>
        <v>0</v>
      </c>
      <c r="U127" s="26">
        <f t="shared" ref="U127" si="99">T127/$C127</f>
        <v>0</v>
      </c>
      <c r="V127" s="26">
        <f t="shared" ref="V127" si="100">SUM(V122:V126)</f>
        <v>1469811</v>
      </c>
      <c r="W127" s="26">
        <f t="shared" si="83"/>
        <v>441.78268710550043</v>
      </c>
    </row>
    <row r="128" spans="1:23" x14ac:dyDescent="0.2">
      <c r="A128" s="42"/>
      <c r="B128" s="30"/>
      <c r="C128" s="30"/>
      <c r="D128" s="30"/>
      <c r="E128" s="30"/>
      <c r="F128" s="30"/>
      <c r="G128" s="43"/>
      <c r="H128" s="30"/>
      <c r="I128" s="30"/>
      <c r="J128" s="30"/>
      <c r="K128" s="43"/>
      <c r="L128" s="30"/>
      <c r="M128" s="30"/>
      <c r="N128" s="30"/>
      <c r="O128" s="43"/>
      <c r="P128" s="30"/>
      <c r="Q128" s="30"/>
      <c r="R128" s="30"/>
      <c r="S128" s="30"/>
      <c r="T128" s="30"/>
      <c r="U128" s="30"/>
      <c r="V128" s="30"/>
      <c r="W128" s="43"/>
    </row>
    <row r="129" spans="1:23" s="46" customFormat="1" ht="13.5" thickBot="1" x14ac:dyDescent="0.25">
      <c r="A129" s="45"/>
      <c r="B129" s="47" t="s">
        <v>172</v>
      </c>
      <c r="C129" s="48">
        <f>SUM(C73,C78,C120,C127)</f>
        <v>716070</v>
      </c>
      <c r="D129" s="49">
        <f>SUM(D73,D78,D120,D127)</f>
        <v>26159633</v>
      </c>
      <c r="E129" s="49">
        <f>D129/$C129</f>
        <v>36.532228692725575</v>
      </c>
      <c r="F129" s="49">
        <f t="shared" ref="F129" si="101">SUM(F73,F78,F120,F127)</f>
        <v>11730298</v>
      </c>
      <c r="G129" s="49">
        <f t="shared" ref="G129" si="102">F129/$C129</f>
        <v>16.381496222436354</v>
      </c>
      <c r="H129" s="49">
        <f t="shared" ref="H129" si="103">SUM(H73,H78,H120,H127)</f>
        <v>8001781</v>
      </c>
      <c r="I129" s="49">
        <f t="shared" ref="I129" si="104">H129/$C129</f>
        <v>11.174579300906336</v>
      </c>
      <c r="J129" s="49">
        <f t="shared" ref="J129" si="105">SUM(J73,J78,J120,J127)</f>
        <v>17566048</v>
      </c>
      <c r="K129" s="49">
        <f t="shared" ref="K129" si="106">J129/$C129</f>
        <v>24.531188291647464</v>
      </c>
      <c r="L129" s="49">
        <f t="shared" ref="L129" si="107">SUM(L73,L78,L120,L127)</f>
        <v>7772634</v>
      </c>
      <c r="M129" s="49">
        <f t="shared" ref="M129" si="108">L129/$C129</f>
        <v>10.854572876953371</v>
      </c>
      <c r="N129" s="49">
        <f t="shared" ref="N129" si="109">SUM(N73,N78,N120,N127)</f>
        <v>161505028</v>
      </c>
      <c r="O129" s="49">
        <f t="shared" ref="O129" si="110">N129/$C129</f>
        <v>225.54363120923932</v>
      </c>
      <c r="P129" s="49">
        <f t="shared" ref="P129" si="111">SUM(P73,P78,P120,P127)</f>
        <v>18175044</v>
      </c>
      <c r="Q129" s="49">
        <f t="shared" ref="Q129" si="112">P129/$C129</f>
        <v>25.381658217772006</v>
      </c>
      <c r="R129" s="49">
        <f t="shared" ref="R129" si="113">SUM(R73,R78,R120,R127)</f>
        <v>37146396</v>
      </c>
      <c r="S129" s="49">
        <f t="shared" ref="S129" si="114">R129/$C129</f>
        <v>51.875369726423394</v>
      </c>
      <c r="T129" s="49">
        <f t="shared" ref="T129" si="115">SUM(T73,T78,T120,T127)</f>
        <v>408566092</v>
      </c>
      <c r="U129" s="49">
        <f t="shared" ref="U129" si="116">T129/$C129</f>
        <v>570.56725180499109</v>
      </c>
      <c r="V129" s="49">
        <f t="shared" ref="V129" si="117">SUM(V73,V78,V120,V127)</f>
        <v>696622954</v>
      </c>
      <c r="W129" s="49">
        <f t="shared" ref="W129" si="118">V129/$C129</f>
        <v>972.84197634309498</v>
      </c>
    </row>
    <row r="130" spans="1:23" ht="13.5" thickTop="1" x14ac:dyDescent="0.2">
      <c r="A130" s="1" t="s">
        <v>177</v>
      </c>
      <c r="W130" s="33"/>
    </row>
  </sheetData>
  <sortState ref="A74:V180">
    <sortCondition ref="A74:A180"/>
  </sortState>
  <mergeCells count="12">
    <mergeCell ref="W1:W2"/>
    <mergeCell ref="C1:C2"/>
    <mergeCell ref="V1:V2"/>
    <mergeCell ref="E1:E2"/>
    <mergeCell ref="G1:G2"/>
    <mergeCell ref="I1:I2"/>
    <mergeCell ref="K1:K2"/>
    <mergeCell ref="M1:M2"/>
    <mergeCell ref="O1:O2"/>
    <mergeCell ref="Q1:Q2"/>
    <mergeCell ref="S1:S2"/>
    <mergeCell ref="U1:U2"/>
  </mergeCells>
  <printOptions horizontalCentered="1"/>
  <pageMargins left="0.25" right="0.25" top="0.8" bottom="0.5" header="0.43" footer="0.5"/>
  <pageSetup paperSize="5" scale="67" orientation="portrait" r:id="rId1"/>
  <headerFooter alignWithMargins="0">
    <oddHeader>&amp;C&amp;18Purchased Property Services - Expenditures by Object</oddHeader>
  </headerFooter>
  <rowBreaks count="1" manualBreakCount="1">
    <brk id="79" max="22" man="1"/>
  </rowBreaks>
  <colBreaks count="2" manualBreakCount="2">
    <brk id="9" max="129" man="1"/>
    <brk id="17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Pur Prop Services - 400</vt:lpstr>
      <vt:lpstr>'Pur Prop Services - 400'!Print_Area</vt:lpstr>
      <vt:lpstr>'Pur Prop Services - 400'!Print_Titles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2019-06-04T16:39:14Z</cp:lastPrinted>
  <dcterms:created xsi:type="dcterms:W3CDTF">2019-06-04T15:27:20Z</dcterms:created>
  <dcterms:modified xsi:type="dcterms:W3CDTF">2019-06-11T15:11:38Z</dcterms:modified>
</cp:coreProperties>
</file>