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Expenditures by Fund\Web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Print_Area" localSheetId="0">Sheet1!$A$1:$P$131</definedName>
    <definedName name="_xlnm.Print_Titles" localSheetId="0">Sheet1!$A:$C,Sheet1!$1:$2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6" i="1" l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  <c r="P5" i="1"/>
  <c r="O5" i="1"/>
  <c r="N5" i="1"/>
  <c r="M5" i="1"/>
  <c r="L5" i="1"/>
  <c r="K5" i="1"/>
  <c r="P4" i="1"/>
  <c r="O4" i="1"/>
  <c r="N4" i="1"/>
  <c r="M4" i="1"/>
  <c r="L4" i="1"/>
  <c r="K4" i="1"/>
  <c r="P3" i="1"/>
  <c r="O3" i="1"/>
  <c r="N3" i="1"/>
  <c r="M3" i="1"/>
  <c r="L3" i="1"/>
  <c r="K3" i="1"/>
  <c r="J127" i="1" l="1"/>
  <c r="I127" i="1"/>
  <c r="P127" i="1" s="1"/>
  <c r="F127" i="1"/>
  <c r="M127" i="1" s="1"/>
  <c r="E127" i="1"/>
  <c r="L127" i="1" s="1"/>
  <c r="I120" i="1"/>
  <c r="G120" i="1"/>
  <c r="J78" i="1"/>
  <c r="F78" i="1"/>
  <c r="M78" i="1" s="1"/>
  <c r="G73" i="1"/>
  <c r="G127" i="1" l="1"/>
  <c r="N127" i="1" s="1"/>
  <c r="D73" i="1"/>
  <c r="H73" i="1"/>
  <c r="E73" i="1"/>
  <c r="I73" i="1"/>
  <c r="F73" i="1"/>
  <c r="J73" i="1"/>
  <c r="N73" i="1" s="1"/>
  <c r="E78" i="1"/>
  <c r="L78" i="1" s="1"/>
  <c r="I78" i="1"/>
  <c r="P78" i="1" s="1"/>
  <c r="E120" i="1"/>
  <c r="F120" i="1"/>
  <c r="J120" i="1"/>
  <c r="N120" i="1" s="1"/>
  <c r="G78" i="1"/>
  <c r="N78" i="1" s="1"/>
  <c r="D78" i="1"/>
  <c r="K78" i="1" s="1"/>
  <c r="H78" i="1"/>
  <c r="O78" i="1" s="1"/>
  <c r="D120" i="1"/>
  <c r="K120" i="1" s="1"/>
  <c r="H120" i="1"/>
  <c r="D127" i="1"/>
  <c r="K127" i="1" s="1"/>
  <c r="H127" i="1"/>
  <c r="O127" i="1" s="1"/>
  <c r="O120" i="1" l="1"/>
  <c r="P73" i="1"/>
  <c r="L73" i="1"/>
  <c r="P120" i="1"/>
  <c r="M120" i="1"/>
  <c r="O73" i="1"/>
  <c r="L120" i="1"/>
  <c r="M73" i="1"/>
  <c r="K73" i="1"/>
  <c r="D129" i="1"/>
  <c r="E129" i="1"/>
  <c r="J129" i="1"/>
  <c r="G129" i="1"/>
  <c r="F129" i="1"/>
  <c r="I129" i="1"/>
  <c r="H129" i="1"/>
  <c r="O129" i="1" s="1"/>
  <c r="M129" i="1" l="1"/>
  <c r="K129" i="1"/>
  <c r="N129" i="1"/>
  <c r="P129" i="1"/>
  <c r="L129" i="1"/>
</calcChain>
</file>

<file path=xl/sharedStrings.xml><?xml version="1.0" encoding="utf-8"?>
<sst xmlns="http://schemas.openxmlformats.org/spreadsheetml/2006/main" count="240" uniqueCount="172">
  <si>
    <t>Other Objects - Object Code 800
Expenditures by Fund Source</t>
  </si>
  <si>
    <t>2016-2017</t>
  </si>
  <si>
    <t>General
Funds</t>
  </si>
  <si>
    <t xml:space="preserve">Special
Fund
Federal </t>
  </si>
  <si>
    <t>Federal
Funds</t>
  </si>
  <si>
    <t>Other
Special
Funds</t>
  </si>
  <si>
    <t>Debt
Service
Funds</t>
  </si>
  <si>
    <t>Capital
Project
Funds</t>
  </si>
  <si>
    <t>Total
Funds</t>
  </si>
  <si>
    <t>General Funds
as Percent of
Total Funds</t>
  </si>
  <si>
    <t xml:space="preserve">Special Fund
Federal
as Percent of
Total Funds </t>
  </si>
  <si>
    <t>Federal Funds
as Percent of
Total Funds</t>
  </si>
  <si>
    <t>Other Special
Funds
as Percent of
Total Funds</t>
  </si>
  <si>
    <t>Debt Service
Funds
as Percent of
Total Funds</t>
  </si>
  <si>
    <t>Capital Project
Funds
as Percent of
Total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</si>
  <si>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</si>
  <si>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</si>
  <si>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</si>
  <si>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</si>
  <si>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</si>
  <si>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</si>
  <si>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</si>
  <si>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</si>
  <si>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</si>
  <si>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</si>
  <si>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</si>
  <si>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</si>
  <si>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</si>
  <si>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</si>
  <si>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</si>
  <si>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</si>
  <si>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</si>
  <si>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</si>
  <si>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</si>
  <si>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</si>
  <si>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</si>
  <si>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</si>
  <si>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</si>
  <si>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</si>
  <si>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</si>
  <si>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</si>
  <si>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</si>
  <si>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</si>
  <si>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</si>
  <si>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</si>
  <si>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</si>
  <si>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</si>
  <si>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</si>
  <si>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</si>
  <si>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</si>
  <si>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</si>
  <si>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</si>
  <si>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</si>
  <si>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</si>
  <si>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</si>
  <si>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</si>
  <si>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</si>
  <si>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</si>
  <si>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</si>
  <si>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</si>
  <si>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</si>
  <si>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</si>
  <si>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</si>
  <si>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</si>
  <si>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</si>
  <si>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</si>
  <si>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</si>
  <si>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</si>
  <si>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</si>
  <si>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</si>
  <si>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</si>
  <si>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</si>
  <si>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</si>
  <si>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</si>
  <si>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</si>
  <si>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</si>
  <si>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</si>
  <si>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</si>
  <si>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</si>
  <si>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</si>
  <si>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</si>
  <si>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</si>
  <si>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</si>
  <si>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</si>
  <si>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</si>
  <si>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</si>
  <si>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</si>
  <si>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</si>
  <si>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</si>
  <si>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</si>
  <si>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</si>
  <si>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</si>
  <si>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</si>
  <si>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</si>
  <si>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</si>
  <si>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</si>
  <si>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</si>
  <si>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</si>
  <si>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</si>
  <si>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</si>
  <si>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</si>
  <si>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</si>
  <si>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</si>
  <si>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</si>
  <si>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</si>
  <si>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</si>
  <si>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W1A001</t>
  </si>
  <si>
    <t>JCFA-East</t>
  </si>
  <si>
    <t>W1B001</t>
  </si>
  <si>
    <t>Advantage Charter Academy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</si>
  <si>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</si>
  <si>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</si>
  <si>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</si>
  <si>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</si>
  <si>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</si>
  <si>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</si>
  <si>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</si>
  <si>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</si>
  <si>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</si>
  <si>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</si>
  <si>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</si>
  <si>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</si>
  <si>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</si>
  <si>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</si>
  <si>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W3A001</t>
  </si>
  <si>
    <t>Baton Rouge Charter Academy at Mid-City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</si>
  <si>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</si>
  <si>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</si>
  <si>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</si>
  <si>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</si>
  <si>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</si>
  <si>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</si>
  <si>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</si>
  <si>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</si>
  <si>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W6A001</t>
  </si>
  <si>
    <t>Northshore Charter School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</si>
  <si>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</si>
  <si>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</si>
  <si>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</si>
  <si>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</si>
  <si>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</si>
  <si>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</si>
  <si>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</si>
  <si>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</si>
  <si>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</si>
  <si>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</si>
  <si>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</si>
  <si>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</si>
  <si>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</si>
  <si>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</si>
  <si>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</si>
  <si>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</si>
  <si>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</si>
  <si>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</si>
  <si>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</si>
  <si>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</si>
  <si>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Total Type 2 Charter Schools</t>
  </si>
  <si>
    <t>W12001</t>
  </si>
  <si>
    <t>Pierre A. Capdau Learning Academy</t>
  </si>
  <si>
    <t>W13001</t>
  </si>
  <si>
    <t>Lake Area New Tech Early College High</t>
  </si>
  <si>
    <t>W31001</t>
  </si>
  <si>
    <t>Dr. Martin Luther King Charter for Sci/Tech</t>
  </si>
  <si>
    <t>W5A001</t>
  </si>
  <si>
    <t>Mary D. Coghill Charter School</t>
  </si>
  <si>
    <t>W84001</t>
  </si>
  <si>
    <t>KIPP Renaissance High School</t>
  </si>
  <si>
    <t>Total Type 3B Charter Schools</t>
  </si>
  <si>
    <t>Total State</t>
  </si>
  <si>
    <t>*Excludes one-time hurricane and/or flood related expenditures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</si>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</sst>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6" formatCode="000"/>
    <numFmt numFmtId="167" formatCode="&quot;$&quot;#,##0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6"/>
      <name val="Arial Narrow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6" fontId="7" fillId="0" borderId="3" xfId="2" applyNumberFormat="1" applyFont="1" applyFill="1" applyBorder="1" applyAlignment="1">
      <alignment horizontal="center" vertical="center" wrapText="1"/>
    </xf>
    <xf numFmtId="166" fontId="7" fillId="0" borderId="4" xfId="2" applyNumberFormat="1" applyFont="1" applyFill="1" applyBorder="1" applyAlignment="1">
      <alignment horizontal="right" vertical="center" wrapText="1"/>
    </xf>
    <xf numFmtId="0" fontId="7" fillId="0" borderId="5" xfId="2" applyFont="1" applyFill="1" applyBorder="1" applyAlignment="1">
      <alignment vertical="center"/>
    </xf>
    <xf numFmtId="167" fontId="7" fillId="0" borderId="3" xfId="2" applyNumberFormat="1" applyFont="1" applyFill="1" applyBorder="1" applyAlignment="1">
      <alignment horizontal="right" vertical="center" wrapText="1"/>
    </xf>
    <xf numFmtId="167" fontId="7" fillId="2" borderId="3" xfId="2" applyNumberFormat="1" applyFont="1" applyFill="1" applyBorder="1" applyAlignment="1">
      <alignment horizontal="right" vertical="center" wrapText="1"/>
    </xf>
    <xf numFmtId="10" fontId="7" fillId="0" borderId="5" xfId="1" applyNumberFormat="1" applyFont="1" applyFill="1" applyBorder="1" applyAlignment="1">
      <alignment horizontal="right" vertical="center" wrapText="1"/>
    </xf>
    <xf numFmtId="10" fontId="7" fillId="0" borderId="3" xfId="1" applyNumberFormat="1" applyFont="1" applyFill="1" applyBorder="1" applyAlignment="1">
      <alignment horizontal="right" vertical="center" wrapText="1"/>
    </xf>
    <xf numFmtId="166" fontId="7" fillId="0" borderId="6" xfId="2" applyNumberFormat="1" applyFont="1" applyFill="1" applyBorder="1" applyAlignment="1">
      <alignment horizontal="center" vertical="center" wrapText="1"/>
    </xf>
    <xf numFmtId="166" fontId="7" fillId="0" borderId="7" xfId="2" applyNumberFormat="1" applyFont="1" applyFill="1" applyBorder="1" applyAlignment="1">
      <alignment horizontal="right" vertical="center" wrapText="1"/>
    </xf>
    <xf numFmtId="0" fontId="7" fillId="0" borderId="8" xfId="2" applyFont="1" applyFill="1" applyBorder="1" applyAlignment="1">
      <alignment vertical="center"/>
    </xf>
    <xf numFmtId="167" fontId="7" fillId="0" borderId="6" xfId="2" applyNumberFormat="1" applyFont="1" applyFill="1" applyBorder="1" applyAlignment="1">
      <alignment horizontal="right" vertical="center" wrapText="1"/>
    </xf>
    <xf numFmtId="167" fontId="7" fillId="2" borderId="6" xfId="2" applyNumberFormat="1" applyFont="1" applyFill="1" applyBorder="1" applyAlignment="1">
      <alignment horizontal="right" vertical="center" wrapText="1"/>
    </xf>
    <xf numFmtId="10" fontId="7" fillId="0" borderId="8" xfId="1" applyNumberFormat="1" applyFont="1" applyFill="1" applyBorder="1" applyAlignment="1">
      <alignment horizontal="right" vertical="center" wrapText="1"/>
    </xf>
    <xf numFmtId="10" fontId="7" fillId="0" borderId="6" xfId="1" applyNumberFormat="1" applyFont="1" applyFill="1" applyBorder="1" applyAlignment="1">
      <alignment horizontal="right" vertical="center" wrapText="1"/>
    </xf>
    <xf numFmtId="166" fontId="7" fillId="0" borderId="9" xfId="2" applyNumberFormat="1" applyFont="1" applyFill="1" applyBorder="1" applyAlignment="1">
      <alignment horizontal="center" vertical="center" wrapText="1"/>
    </xf>
    <xf numFmtId="166" fontId="7" fillId="0" borderId="10" xfId="2" applyNumberFormat="1" applyFont="1" applyFill="1" applyBorder="1" applyAlignment="1">
      <alignment horizontal="right" vertical="center" wrapText="1"/>
    </xf>
    <xf numFmtId="0" fontId="7" fillId="0" borderId="11" xfId="2" applyFont="1" applyFill="1" applyBorder="1" applyAlignment="1">
      <alignment horizontal="left" vertical="center"/>
    </xf>
    <xf numFmtId="167" fontId="7" fillId="0" borderId="9" xfId="2" applyNumberFormat="1" applyFont="1" applyFill="1" applyBorder="1" applyAlignment="1">
      <alignment horizontal="right" vertical="center" wrapText="1"/>
    </xf>
    <xf numFmtId="167" fontId="7" fillId="2" borderId="9" xfId="2" applyNumberFormat="1" applyFont="1" applyFill="1" applyBorder="1" applyAlignment="1">
      <alignment horizontal="right" vertical="center" wrapText="1"/>
    </xf>
    <xf numFmtId="10" fontId="7" fillId="0" borderId="11" xfId="1" applyNumberFormat="1" applyFont="1" applyFill="1" applyBorder="1" applyAlignment="1">
      <alignment horizontal="right" vertical="center" wrapText="1"/>
    </xf>
    <xf numFmtId="10" fontId="7" fillId="0" borderId="9" xfId="1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167" fontId="5" fillId="0" borderId="12" xfId="0" applyNumberFormat="1" applyFont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10" fontId="5" fillId="0" borderId="14" xfId="1" applyNumberFormat="1" applyFont="1" applyBorder="1" applyAlignment="1">
      <alignment vertical="center"/>
    </xf>
    <xf numFmtId="10" fontId="5" fillId="0" borderId="12" xfId="1" applyNumberFormat="1" applyFont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RowHeight="12.75" x14ac:dyDescent="0.2"/>
  <cols>
    <col min="1" max="1" width="7.85546875" style="1" customWidth="1"/>
    <col min="2" max="2" width="1.5703125" style="2" bestFit="1" customWidth="1"/>
    <col min="3" max="3" width="34.5703125" style="1" customWidth="1"/>
    <col min="4" max="9" width="14.140625" style="1" customWidth="1"/>
    <col min="10" max="16" width="14.28515625" style="1" customWidth="1"/>
    <col min="17" max="17" width="4.28515625" style="1" customWidth="1"/>
    <col min="18" max="16384" width="9.140625" style="1"/>
  </cols>
  <sheetData>
    <row r="1" spans="1:16" ht="42" customHeight="1" x14ac:dyDescent="0.2">
      <c r="D1" s="39" t="s">
        <v>0</v>
      </c>
      <c r="E1" s="40"/>
      <c r="F1" s="40"/>
      <c r="G1" s="40"/>
      <c r="H1" s="40"/>
      <c r="I1" s="40"/>
      <c r="J1" s="40"/>
      <c r="K1" s="39" t="s">
        <v>0</v>
      </c>
      <c r="L1" s="40"/>
      <c r="M1" s="40"/>
      <c r="N1" s="40"/>
      <c r="O1" s="40"/>
      <c r="P1" s="40"/>
    </row>
    <row r="2" spans="1:16" ht="57" customHeight="1" x14ac:dyDescent="0.2">
      <c r="A2" s="41" t="s">
        <v>1</v>
      </c>
      <c r="B2" s="41"/>
      <c r="C2" s="41"/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</row>
    <row r="3" spans="1:16" ht="15" customHeight="1" x14ac:dyDescent="0.2">
      <c r="A3" s="5">
        <v>1</v>
      </c>
      <c r="B3" s="6" t="s">
        <v>170</v>
      </c>
      <c r="C3" s="7" t="s">
        <v>15</v>
      </c>
      <c r="D3" s="8">
        <v>864518</v>
      </c>
      <c r="E3" s="8">
        <v>681386</v>
      </c>
      <c r="F3" s="8">
        <v>19428</v>
      </c>
      <c r="G3" s="8">
        <v>61392</v>
      </c>
      <c r="H3" s="8">
        <v>1000000</v>
      </c>
      <c r="I3" s="8">
        <v>0</v>
      </c>
      <c r="J3" s="9">
        <v>2626724</v>
      </c>
      <c r="K3" s="10">
        <f>IFERROR(D3/$J3,0)</f>
        <v>0.32912403434848886</v>
      </c>
      <c r="L3" s="11">
        <f>IFERROR(E3/$J3,0)</f>
        <v>0.25940525156049893</v>
      </c>
      <c r="M3" s="11">
        <f t="shared" ref="M3:P18" si="0">IFERROR(F3/$J3,0)</f>
        <v>7.396285258748159E-3</v>
      </c>
      <c r="N3" s="11">
        <f t="shared" si="0"/>
        <v>2.337207868051611E-2</v>
      </c>
      <c r="O3" s="11">
        <f t="shared" si="0"/>
        <v>0.38070235015174797</v>
      </c>
      <c r="P3" s="11">
        <f t="shared" si="0"/>
        <v>0</v>
      </c>
    </row>
    <row r="4" spans="1:16" ht="15" customHeight="1" x14ac:dyDescent="0.2">
      <c r="A4" s="12">
        <v>2</v>
      </c>
      <c r="B4" s="13" t="s">
        <v>170</v>
      </c>
      <c r="C4" s="14" t="s">
        <v>16</v>
      </c>
      <c r="D4" s="15">
        <v>292284</v>
      </c>
      <c r="E4" s="15">
        <v>0</v>
      </c>
      <c r="F4" s="15">
        <v>985</v>
      </c>
      <c r="G4" s="15">
        <v>12647</v>
      </c>
      <c r="H4" s="15">
        <v>1557564</v>
      </c>
      <c r="I4" s="15">
        <v>0</v>
      </c>
      <c r="J4" s="16">
        <v>1863480</v>
      </c>
      <c r="K4" s="17">
        <f t="shared" ref="K4:P67" si="1">IFERROR(D4/$J4,0)</f>
        <v>0.15684847704295191</v>
      </c>
      <c r="L4" s="18">
        <f t="shared" si="1"/>
        <v>0</v>
      </c>
      <c r="M4" s="18">
        <f t="shared" si="0"/>
        <v>5.2858093459548798E-4</v>
      </c>
      <c r="N4" s="18">
        <f t="shared" si="0"/>
        <v>6.7867645480498848E-3</v>
      </c>
      <c r="O4" s="18">
        <f t="shared" si="0"/>
        <v>0.83583617747440275</v>
      </c>
      <c r="P4" s="18">
        <f t="shared" si="0"/>
        <v>0</v>
      </c>
    </row>
    <row r="5" spans="1:16" ht="15" customHeight="1" x14ac:dyDescent="0.2">
      <c r="A5" s="12">
        <v>3</v>
      </c>
      <c r="B5" s="13" t="s">
        <v>170</v>
      </c>
      <c r="C5" s="14" t="s">
        <v>17</v>
      </c>
      <c r="D5" s="15">
        <v>5413122</v>
      </c>
      <c r="E5" s="15">
        <v>393616</v>
      </c>
      <c r="F5" s="15">
        <v>40072</v>
      </c>
      <c r="G5" s="15">
        <v>217</v>
      </c>
      <c r="H5" s="15">
        <v>15307595</v>
      </c>
      <c r="I5" s="15">
        <v>12301</v>
      </c>
      <c r="J5" s="16">
        <v>21166923</v>
      </c>
      <c r="K5" s="17">
        <f t="shared" si="1"/>
        <v>0.25573495023343734</v>
      </c>
      <c r="L5" s="18">
        <f t="shared" si="1"/>
        <v>1.8595806296456033E-2</v>
      </c>
      <c r="M5" s="18">
        <f t="shared" si="0"/>
        <v>1.8931424279287074E-3</v>
      </c>
      <c r="N5" s="18">
        <f t="shared" si="0"/>
        <v>1.0251844351680214E-5</v>
      </c>
      <c r="O5" s="18">
        <f t="shared" si="0"/>
        <v>0.72318470662930079</v>
      </c>
      <c r="P5" s="18">
        <f t="shared" si="0"/>
        <v>5.8114256852542995E-4</v>
      </c>
    </row>
    <row r="6" spans="1:16" ht="15" customHeight="1" x14ac:dyDescent="0.2">
      <c r="A6" s="12">
        <v>4</v>
      </c>
      <c r="B6" s="13" t="s">
        <v>170</v>
      </c>
      <c r="C6" s="14" t="s">
        <v>18</v>
      </c>
      <c r="D6" s="15">
        <v>33552</v>
      </c>
      <c r="E6" s="15">
        <v>601</v>
      </c>
      <c r="F6" s="15">
        <v>1691</v>
      </c>
      <c r="G6" s="15">
        <v>0</v>
      </c>
      <c r="H6" s="15">
        <v>1198783</v>
      </c>
      <c r="I6" s="15">
        <v>54123</v>
      </c>
      <c r="J6" s="16">
        <v>1288750</v>
      </c>
      <c r="K6" s="17">
        <f t="shared" si="1"/>
        <v>2.6034529582929195E-2</v>
      </c>
      <c r="L6" s="18">
        <f t="shared" si="1"/>
        <v>4.6634335596508242E-4</v>
      </c>
      <c r="M6" s="18">
        <f t="shared" si="0"/>
        <v>1.3121241513094084E-3</v>
      </c>
      <c r="N6" s="18">
        <f t="shared" si="0"/>
        <v>0</v>
      </c>
      <c r="O6" s="18">
        <f t="shared" si="0"/>
        <v>0.9301904946653734</v>
      </c>
      <c r="P6" s="18">
        <f t="shared" si="0"/>
        <v>4.1996508244422893E-2</v>
      </c>
    </row>
    <row r="7" spans="1:16" ht="15" customHeight="1" x14ac:dyDescent="0.2">
      <c r="A7" s="19">
        <v>5</v>
      </c>
      <c r="B7" s="20" t="s">
        <v>170</v>
      </c>
      <c r="C7" s="21" t="s">
        <v>19</v>
      </c>
      <c r="D7" s="22">
        <v>184806</v>
      </c>
      <c r="E7" s="22">
        <v>0</v>
      </c>
      <c r="F7" s="22">
        <v>15897</v>
      </c>
      <c r="G7" s="22">
        <v>4505</v>
      </c>
      <c r="H7" s="22">
        <v>579771</v>
      </c>
      <c r="I7" s="22">
        <v>74531</v>
      </c>
      <c r="J7" s="23">
        <v>859510</v>
      </c>
      <c r="K7" s="24">
        <f t="shared" si="1"/>
        <v>0.21501320519831066</v>
      </c>
      <c r="L7" s="25">
        <f t="shared" si="1"/>
        <v>0</v>
      </c>
      <c r="M7" s="25">
        <f t="shared" si="0"/>
        <v>1.8495421810101106E-2</v>
      </c>
      <c r="N7" s="25">
        <f t="shared" si="0"/>
        <v>5.2413584484182849E-3</v>
      </c>
      <c r="O7" s="25">
        <f t="shared" si="0"/>
        <v>0.67453665460553103</v>
      </c>
      <c r="P7" s="25">
        <f t="shared" si="0"/>
        <v>8.6713359937638887E-2</v>
      </c>
    </row>
    <row r="8" spans="1:16" ht="15" customHeight="1" x14ac:dyDescent="0.2">
      <c r="A8" s="5">
        <v>6</v>
      </c>
      <c r="B8" s="6" t="s">
        <v>170</v>
      </c>
      <c r="C8" s="7" t="s">
        <v>20</v>
      </c>
      <c r="D8" s="8">
        <v>18823</v>
      </c>
      <c r="E8" s="8">
        <v>0</v>
      </c>
      <c r="F8" s="8">
        <v>0</v>
      </c>
      <c r="G8" s="8">
        <v>21759</v>
      </c>
      <c r="H8" s="8">
        <v>4460287</v>
      </c>
      <c r="I8" s="8">
        <v>0</v>
      </c>
      <c r="J8" s="9">
        <v>4500869</v>
      </c>
      <c r="K8" s="10">
        <f t="shared" si="1"/>
        <v>4.1820812825256633E-3</v>
      </c>
      <c r="L8" s="11">
        <f t="shared" si="1"/>
        <v>0</v>
      </c>
      <c r="M8" s="11">
        <f t="shared" si="0"/>
        <v>0</v>
      </c>
      <c r="N8" s="11">
        <f t="shared" si="0"/>
        <v>4.8343997570246986E-3</v>
      </c>
      <c r="O8" s="11">
        <f t="shared" si="0"/>
        <v>0.99098351896044967</v>
      </c>
      <c r="P8" s="11">
        <f t="shared" si="0"/>
        <v>0</v>
      </c>
    </row>
    <row r="9" spans="1:16" ht="15" customHeight="1" x14ac:dyDescent="0.2">
      <c r="A9" s="12">
        <v>7</v>
      </c>
      <c r="B9" s="13" t="s">
        <v>170</v>
      </c>
      <c r="C9" s="14" t="s">
        <v>21</v>
      </c>
      <c r="D9" s="15">
        <v>284116</v>
      </c>
      <c r="E9" s="15">
        <v>0</v>
      </c>
      <c r="F9" s="15">
        <v>0</v>
      </c>
      <c r="G9" s="15">
        <v>36461</v>
      </c>
      <c r="H9" s="15">
        <v>1255861</v>
      </c>
      <c r="I9" s="15">
        <v>0</v>
      </c>
      <c r="J9" s="16">
        <v>1576438</v>
      </c>
      <c r="K9" s="17">
        <f t="shared" si="1"/>
        <v>0.18022656139981402</v>
      </c>
      <c r="L9" s="18">
        <f t="shared" si="1"/>
        <v>0</v>
      </c>
      <c r="M9" s="18">
        <f t="shared" si="0"/>
        <v>0</v>
      </c>
      <c r="N9" s="18">
        <f t="shared" si="0"/>
        <v>2.3128724377362127E-2</v>
      </c>
      <c r="O9" s="18">
        <f t="shared" si="0"/>
        <v>0.7966447142228239</v>
      </c>
      <c r="P9" s="18">
        <f t="shared" si="0"/>
        <v>0</v>
      </c>
    </row>
    <row r="10" spans="1:16" ht="15" customHeight="1" x14ac:dyDescent="0.2">
      <c r="A10" s="12">
        <v>8</v>
      </c>
      <c r="B10" s="13" t="s">
        <v>170</v>
      </c>
      <c r="C10" s="14" t="s">
        <v>22</v>
      </c>
      <c r="D10" s="15">
        <v>1050983</v>
      </c>
      <c r="E10" s="15">
        <v>0</v>
      </c>
      <c r="F10" s="15">
        <v>8778</v>
      </c>
      <c r="G10" s="15">
        <v>1269</v>
      </c>
      <c r="H10" s="15">
        <v>11979180</v>
      </c>
      <c r="I10" s="15">
        <v>86577</v>
      </c>
      <c r="J10" s="16">
        <v>13126787</v>
      </c>
      <c r="K10" s="17">
        <f t="shared" si="1"/>
        <v>8.0063994334638025E-2</v>
      </c>
      <c r="L10" s="18">
        <f t="shared" si="1"/>
        <v>0</v>
      </c>
      <c r="M10" s="18">
        <f t="shared" si="0"/>
        <v>6.6870895368379172E-4</v>
      </c>
      <c r="N10" s="18">
        <f t="shared" si="0"/>
        <v>9.667255208757482E-5</v>
      </c>
      <c r="O10" s="18">
        <f t="shared" si="0"/>
        <v>0.91257517928797049</v>
      </c>
      <c r="P10" s="18">
        <f t="shared" si="0"/>
        <v>6.5954448716201456E-3</v>
      </c>
    </row>
    <row r="11" spans="1:16" ht="15" customHeight="1" x14ac:dyDescent="0.2">
      <c r="A11" s="12">
        <v>9</v>
      </c>
      <c r="B11" s="13" t="s">
        <v>170</v>
      </c>
      <c r="C11" s="14" t="s">
        <v>23</v>
      </c>
      <c r="D11" s="15">
        <v>557927</v>
      </c>
      <c r="E11" s="15">
        <v>78890</v>
      </c>
      <c r="F11" s="15">
        <v>79128</v>
      </c>
      <c r="G11" s="15">
        <v>8627</v>
      </c>
      <c r="H11" s="15">
        <v>11621197</v>
      </c>
      <c r="I11" s="15">
        <v>1829059</v>
      </c>
      <c r="J11" s="16">
        <v>14174828</v>
      </c>
      <c r="K11" s="17">
        <f t="shared" si="1"/>
        <v>3.936040705396919E-2</v>
      </c>
      <c r="L11" s="18">
        <f t="shared" si="1"/>
        <v>5.5654996307538968E-3</v>
      </c>
      <c r="M11" s="18">
        <f t="shared" si="0"/>
        <v>5.5822899579451683E-3</v>
      </c>
      <c r="N11" s="18">
        <f t="shared" si="0"/>
        <v>6.0861408688698019E-4</v>
      </c>
      <c r="O11" s="18">
        <f t="shared" si="0"/>
        <v>0.81984747892531751</v>
      </c>
      <c r="P11" s="18">
        <f t="shared" si="0"/>
        <v>0.12903571034512729</v>
      </c>
    </row>
    <row r="12" spans="1:16" ht="15" customHeight="1" x14ac:dyDescent="0.2">
      <c r="A12" s="19">
        <v>10</v>
      </c>
      <c r="B12" s="20" t="s">
        <v>170</v>
      </c>
      <c r="C12" s="21" t="s">
        <v>24</v>
      </c>
      <c r="D12" s="22">
        <v>1248813</v>
      </c>
      <c r="E12" s="22">
        <v>5685</v>
      </c>
      <c r="F12" s="22">
        <v>145796</v>
      </c>
      <c r="G12" s="22">
        <v>79860</v>
      </c>
      <c r="H12" s="22">
        <v>22328192</v>
      </c>
      <c r="I12" s="22">
        <v>1011752</v>
      </c>
      <c r="J12" s="23">
        <v>24820098</v>
      </c>
      <c r="K12" s="24">
        <f t="shared" si="1"/>
        <v>5.0314587798968399E-2</v>
      </c>
      <c r="L12" s="25">
        <f t="shared" si="1"/>
        <v>2.2904824952745957E-4</v>
      </c>
      <c r="M12" s="25">
        <f t="shared" si="0"/>
        <v>5.8741105695875977E-3</v>
      </c>
      <c r="N12" s="25">
        <f t="shared" si="0"/>
        <v>3.2175537743646299E-3</v>
      </c>
      <c r="O12" s="25">
        <f t="shared" si="0"/>
        <v>0.8996012827991251</v>
      </c>
      <c r="P12" s="25">
        <f t="shared" si="0"/>
        <v>4.0763416808426781E-2</v>
      </c>
    </row>
    <row r="13" spans="1:16" ht="15" customHeight="1" x14ac:dyDescent="0.2">
      <c r="A13" s="5">
        <v>11</v>
      </c>
      <c r="B13" s="6" t="s">
        <v>170</v>
      </c>
      <c r="C13" s="7" t="s">
        <v>25</v>
      </c>
      <c r="D13" s="8">
        <v>52241</v>
      </c>
      <c r="E13" s="8">
        <v>0</v>
      </c>
      <c r="F13" s="8">
        <v>0</v>
      </c>
      <c r="G13" s="8">
        <v>26274</v>
      </c>
      <c r="H13" s="8">
        <v>903576</v>
      </c>
      <c r="I13" s="8">
        <v>0</v>
      </c>
      <c r="J13" s="9">
        <v>982091</v>
      </c>
      <c r="K13" s="10">
        <f t="shared" si="1"/>
        <v>5.3193644988091732E-2</v>
      </c>
      <c r="L13" s="11">
        <f t="shared" si="1"/>
        <v>0</v>
      </c>
      <c r="M13" s="11">
        <f t="shared" si="0"/>
        <v>0</v>
      </c>
      <c r="N13" s="11">
        <f t="shared" si="0"/>
        <v>2.6753121655732515E-2</v>
      </c>
      <c r="O13" s="11">
        <f t="shared" si="0"/>
        <v>0.92005323335617573</v>
      </c>
      <c r="P13" s="11">
        <f t="shared" si="0"/>
        <v>0</v>
      </c>
    </row>
    <row r="14" spans="1:16" ht="15" customHeight="1" x14ac:dyDescent="0.2">
      <c r="A14" s="12">
        <v>12</v>
      </c>
      <c r="B14" s="13" t="s">
        <v>170</v>
      </c>
      <c r="C14" s="14" t="s">
        <v>26</v>
      </c>
      <c r="D14" s="15">
        <v>95762</v>
      </c>
      <c r="E14" s="15">
        <v>0</v>
      </c>
      <c r="F14" s="15">
        <v>0</v>
      </c>
      <c r="G14" s="15">
        <v>2626</v>
      </c>
      <c r="H14" s="15">
        <v>2348475</v>
      </c>
      <c r="I14" s="15">
        <v>21000</v>
      </c>
      <c r="J14" s="16">
        <v>2467863</v>
      </c>
      <c r="K14" s="17">
        <f t="shared" si="1"/>
        <v>3.8803612680282498E-2</v>
      </c>
      <c r="L14" s="18">
        <f t="shared" si="1"/>
        <v>0</v>
      </c>
      <c r="M14" s="18">
        <f t="shared" si="0"/>
        <v>0</v>
      </c>
      <c r="N14" s="18">
        <f t="shared" si="0"/>
        <v>1.0640785165140852E-3</v>
      </c>
      <c r="O14" s="18">
        <f t="shared" si="0"/>
        <v>0.95162292234212353</v>
      </c>
      <c r="P14" s="18">
        <f t="shared" si="0"/>
        <v>8.5093864610798903E-3</v>
      </c>
    </row>
    <row r="15" spans="1:16" ht="15" customHeight="1" x14ac:dyDescent="0.2">
      <c r="A15" s="12">
        <v>13</v>
      </c>
      <c r="B15" s="13" t="s">
        <v>170</v>
      </c>
      <c r="C15" s="14" t="s">
        <v>27</v>
      </c>
      <c r="D15" s="15">
        <v>18209</v>
      </c>
      <c r="E15" s="15">
        <v>0</v>
      </c>
      <c r="F15" s="15">
        <v>0</v>
      </c>
      <c r="G15" s="15">
        <v>10767</v>
      </c>
      <c r="H15" s="15">
        <v>55630</v>
      </c>
      <c r="I15" s="15">
        <v>0</v>
      </c>
      <c r="J15" s="16">
        <v>84606</v>
      </c>
      <c r="K15" s="17">
        <f t="shared" si="1"/>
        <v>0.21522114270855494</v>
      </c>
      <c r="L15" s="18">
        <f t="shared" si="1"/>
        <v>0</v>
      </c>
      <c r="M15" s="18">
        <f t="shared" si="0"/>
        <v>0</v>
      </c>
      <c r="N15" s="18">
        <f t="shared" si="0"/>
        <v>0.12726047798028509</v>
      </c>
      <c r="O15" s="18">
        <f t="shared" si="0"/>
        <v>0.65751837931115997</v>
      </c>
      <c r="P15" s="18">
        <f t="shared" si="0"/>
        <v>0</v>
      </c>
    </row>
    <row r="16" spans="1:16" ht="15" customHeight="1" x14ac:dyDescent="0.2">
      <c r="A16" s="12">
        <v>14</v>
      </c>
      <c r="B16" s="13" t="s">
        <v>170</v>
      </c>
      <c r="C16" s="14" t="s">
        <v>28</v>
      </c>
      <c r="D16" s="15">
        <v>33638</v>
      </c>
      <c r="E16" s="15">
        <v>0</v>
      </c>
      <c r="F16" s="15">
        <v>0</v>
      </c>
      <c r="G16" s="15">
        <v>17889</v>
      </c>
      <c r="H16" s="15">
        <v>1239484</v>
      </c>
      <c r="I16" s="15">
        <v>0</v>
      </c>
      <c r="J16" s="16">
        <v>1291011</v>
      </c>
      <c r="K16" s="17">
        <f t="shared" si="1"/>
        <v>2.6055548713372699E-2</v>
      </c>
      <c r="L16" s="18">
        <f t="shared" si="1"/>
        <v>0</v>
      </c>
      <c r="M16" s="18">
        <f t="shared" si="0"/>
        <v>0</v>
      </c>
      <c r="N16" s="18">
        <f t="shared" si="0"/>
        <v>1.3856582166999351E-2</v>
      </c>
      <c r="O16" s="18">
        <f t="shared" si="0"/>
        <v>0.96008786911962796</v>
      </c>
      <c r="P16" s="18">
        <f t="shared" si="0"/>
        <v>0</v>
      </c>
    </row>
    <row r="17" spans="1:16" ht="15" customHeight="1" x14ac:dyDescent="0.2">
      <c r="A17" s="19">
        <v>15</v>
      </c>
      <c r="B17" s="20" t="s">
        <v>170</v>
      </c>
      <c r="C17" s="21" t="s">
        <v>29</v>
      </c>
      <c r="D17" s="22">
        <v>13267</v>
      </c>
      <c r="E17" s="22">
        <v>1235</v>
      </c>
      <c r="F17" s="22">
        <v>0</v>
      </c>
      <c r="G17" s="22">
        <v>7601</v>
      </c>
      <c r="H17" s="22">
        <v>120793</v>
      </c>
      <c r="I17" s="22">
        <v>0</v>
      </c>
      <c r="J17" s="23">
        <v>142896</v>
      </c>
      <c r="K17" s="24">
        <f t="shared" si="1"/>
        <v>9.2843746500951743E-2</v>
      </c>
      <c r="L17" s="25">
        <f t="shared" si="1"/>
        <v>8.6426491994177589E-3</v>
      </c>
      <c r="M17" s="25">
        <f t="shared" si="0"/>
        <v>0</v>
      </c>
      <c r="N17" s="25">
        <f t="shared" si="0"/>
        <v>5.3192531631396263E-2</v>
      </c>
      <c r="O17" s="25">
        <f t="shared" si="0"/>
        <v>0.8453210726682342</v>
      </c>
      <c r="P17" s="25">
        <f t="shared" si="0"/>
        <v>0</v>
      </c>
    </row>
    <row r="18" spans="1:16" ht="15" customHeight="1" x14ac:dyDescent="0.2">
      <c r="A18" s="5">
        <v>16</v>
      </c>
      <c r="B18" s="6" t="s">
        <v>170</v>
      </c>
      <c r="C18" s="7" t="s">
        <v>30</v>
      </c>
      <c r="D18" s="8">
        <v>31431</v>
      </c>
      <c r="E18" s="8">
        <v>0</v>
      </c>
      <c r="F18" s="8">
        <v>0</v>
      </c>
      <c r="G18" s="8">
        <v>8118</v>
      </c>
      <c r="H18" s="8">
        <v>4208249</v>
      </c>
      <c r="I18" s="8">
        <v>0</v>
      </c>
      <c r="J18" s="9">
        <v>4247798</v>
      </c>
      <c r="K18" s="10">
        <f t="shared" si="1"/>
        <v>7.3993631523909566E-3</v>
      </c>
      <c r="L18" s="11">
        <f t="shared" si="1"/>
        <v>0</v>
      </c>
      <c r="M18" s="11">
        <f t="shared" si="0"/>
        <v>0</v>
      </c>
      <c r="N18" s="11">
        <f t="shared" si="0"/>
        <v>1.9111078257487762E-3</v>
      </c>
      <c r="O18" s="11">
        <f t="shared" si="0"/>
        <v>0.99068952902186025</v>
      </c>
      <c r="P18" s="11">
        <f t="shared" si="0"/>
        <v>0</v>
      </c>
    </row>
    <row r="19" spans="1:16" ht="15" customHeight="1" x14ac:dyDescent="0.2">
      <c r="A19" s="12">
        <v>17</v>
      </c>
      <c r="B19" s="13" t="s">
        <v>170</v>
      </c>
      <c r="C19" s="14" t="s">
        <v>31</v>
      </c>
      <c r="D19" s="15">
        <v>3926989</v>
      </c>
      <c r="E19" s="15">
        <v>0</v>
      </c>
      <c r="F19" s="15">
        <v>106773</v>
      </c>
      <c r="G19" s="15">
        <v>2125</v>
      </c>
      <c r="H19" s="15">
        <v>1712165</v>
      </c>
      <c r="I19" s="15">
        <v>0</v>
      </c>
      <c r="J19" s="16">
        <v>5748052</v>
      </c>
      <c r="K19" s="17">
        <f t="shared" si="1"/>
        <v>0.68318606025136863</v>
      </c>
      <c r="L19" s="18">
        <f t="shared" si="1"/>
        <v>0</v>
      </c>
      <c r="M19" s="18">
        <f t="shared" si="1"/>
        <v>1.8575510451192857E-2</v>
      </c>
      <c r="N19" s="18">
        <f t="shared" si="1"/>
        <v>3.6969046209046127E-4</v>
      </c>
      <c r="O19" s="18">
        <f t="shared" si="1"/>
        <v>0.29786873883534803</v>
      </c>
      <c r="P19" s="18">
        <f t="shared" si="1"/>
        <v>0</v>
      </c>
    </row>
    <row r="20" spans="1:16" ht="15" customHeight="1" x14ac:dyDescent="0.2">
      <c r="A20" s="12">
        <v>18</v>
      </c>
      <c r="B20" s="13" t="s">
        <v>170</v>
      </c>
      <c r="C20" s="14" t="s">
        <v>32</v>
      </c>
      <c r="D20" s="15">
        <v>164149</v>
      </c>
      <c r="E20" s="15">
        <v>0</v>
      </c>
      <c r="F20" s="15">
        <v>2566</v>
      </c>
      <c r="G20" s="15">
        <v>2400</v>
      </c>
      <c r="H20" s="15">
        <v>0</v>
      </c>
      <c r="I20" s="15">
        <v>0</v>
      </c>
      <c r="J20" s="16">
        <v>169115</v>
      </c>
      <c r="K20" s="17">
        <f t="shared" si="1"/>
        <v>0.97063536646660553</v>
      </c>
      <c r="L20" s="18">
        <f t="shared" si="1"/>
        <v>0</v>
      </c>
      <c r="M20" s="18">
        <f t="shared" si="1"/>
        <v>1.5173107057327854E-2</v>
      </c>
      <c r="N20" s="18">
        <f t="shared" si="1"/>
        <v>1.4191526476066581E-2</v>
      </c>
      <c r="O20" s="18">
        <f t="shared" si="1"/>
        <v>0</v>
      </c>
      <c r="P20" s="18">
        <f t="shared" si="1"/>
        <v>0</v>
      </c>
    </row>
    <row r="21" spans="1:16" ht="15" customHeight="1" x14ac:dyDescent="0.2">
      <c r="A21" s="12">
        <v>19</v>
      </c>
      <c r="B21" s="13" t="s">
        <v>170</v>
      </c>
      <c r="C21" s="14" t="s">
        <v>33</v>
      </c>
      <c r="D21" s="15">
        <v>22570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6">
        <v>22570</v>
      </c>
      <c r="K21" s="17">
        <f t="shared" si="1"/>
        <v>1</v>
      </c>
      <c r="L21" s="18">
        <f t="shared" si="1"/>
        <v>0</v>
      </c>
      <c r="M21" s="18">
        <f t="shared" si="1"/>
        <v>0</v>
      </c>
      <c r="N21" s="18">
        <f t="shared" si="1"/>
        <v>0</v>
      </c>
      <c r="O21" s="18">
        <f t="shared" si="1"/>
        <v>0</v>
      </c>
      <c r="P21" s="18">
        <f t="shared" si="1"/>
        <v>0</v>
      </c>
    </row>
    <row r="22" spans="1:16" ht="15" customHeight="1" x14ac:dyDescent="0.2">
      <c r="A22" s="19">
        <v>20</v>
      </c>
      <c r="B22" s="20" t="s">
        <v>170</v>
      </c>
      <c r="C22" s="21" t="s">
        <v>34</v>
      </c>
      <c r="D22" s="22">
        <v>195696</v>
      </c>
      <c r="E22" s="22">
        <v>0</v>
      </c>
      <c r="F22" s="22">
        <v>1005</v>
      </c>
      <c r="G22" s="22">
        <v>912</v>
      </c>
      <c r="H22" s="22">
        <v>1826034</v>
      </c>
      <c r="I22" s="22">
        <v>0</v>
      </c>
      <c r="J22" s="23">
        <v>2023647</v>
      </c>
      <c r="K22" s="24">
        <f t="shared" si="1"/>
        <v>9.6704613008098739E-2</v>
      </c>
      <c r="L22" s="25">
        <f t="shared" si="1"/>
        <v>0</v>
      </c>
      <c r="M22" s="25">
        <f t="shared" si="1"/>
        <v>4.9662811745329106E-4</v>
      </c>
      <c r="N22" s="25">
        <f t="shared" si="1"/>
        <v>4.5067148568895665E-4</v>
      </c>
      <c r="O22" s="25">
        <f t="shared" si="1"/>
        <v>0.90234808738875905</v>
      </c>
      <c r="P22" s="25">
        <f t="shared" si="1"/>
        <v>0</v>
      </c>
    </row>
    <row r="23" spans="1:16" ht="15" customHeight="1" x14ac:dyDescent="0.2">
      <c r="A23" s="5">
        <v>21</v>
      </c>
      <c r="B23" s="6" t="s">
        <v>170</v>
      </c>
      <c r="C23" s="7" t="s">
        <v>35</v>
      </c>
      <c r="D23" s="8">
        <v>19776</v>
      </c>
      <c r="E23" s="8">
        <v>38647</v>
      </c>
      <c r="F23" s="8">
        <v>1340</v>
      </c>
      <c r="G23" s="8">
        <v>200</v>
      </c>
      <c r="H23" s="8">
        <v>1629441</v>
      </c>
      <c r="I23" s="8">
        <v>3604</v>
      </c>
      <c r="J23" s="9">
        <v>1693008</v>
      </c>
      <c r="K23" s="10">
        <f t="shared" si="1"/>
        <v>1.168098437810099E-2</v>
      </c>
      <c r="L23" s="11">
        <f t="shared" si="1"/>
        <v>2.2827417236067401E-2</v>
      </c>
      <c r="M23" s="11">
        <f t="shared" si="1"/>
        <v>7.9149064859705329E-4</v>
      </c>
      <c r="N23" s="11">
        <f t="shared" si="1"/>
        <v>1.1813293262642586E-4</v>
      </c>
      <c r="O23" s="11">
        <f t="shared" si="1"/>
        <v>0.96245321935867989</v>
      </c>
      <c r="P23" s="11">
        <f t="shared" si="1"/>
        <v>2.1287554459281941E-3</v>
      </c>
    </row>
    <row r="24" spans="1:16" ht="15" customHeight="1" x14ac:dyDescent="0.2">
      <c r="A24" s="12">
        <v>22</v>
      </c>
      <c r="B24" s="13" t="s">
        <v>170</v>
      </c>
      <c r="C24" s="14" t="s">
        <v>36</v>
      </c>
      <c r="D24" s="15">
        <v>35300</v>
      </c>
      <c r="E24" s="15">
        <v>0</v>
      </c>
      <c r="F24" s="15">
        <v>3200</v>
      </c>
      <c r="G24" s="15">
        <v>21911</v>
      </c>
      <c r="H24" s="15">
        <v>1152753</v>
      </c>
      <c r="I24" s="15">
        <v>80401</v>
      </c>
      <c r="J24" s="16">
        <v>1293565</v>
      </c>
      <c r="K24" s="17">
        <f t="shared" si="1"/>
        <v>2.728892633922532E-2</v>
      </c>
      <c r="L24" s="18">
        <f t="shared" si="1"/>
        <v>0</v>
      </c>
      <c r="M24" s="18">
        <f t="shared" si="1"/>
        <v>2.473783690807961E-3</v>
      </c>
      <c r="N24" s="18">
        <f t="shared" si="1"/>
        <v>1.6938460765404135E-2</v>
      </c>
      <c r="O24" s="18">
        <f t="shared" si="1"/>
        <v>0.89114424091560918</v>
      </c>
      <c r="P24" s="18">
        <f t="shared" si="1"/>
        <v>6.21545882889534E-2</v>
      </c>
    </row>
    <row r="25" spans="1:16" ht="15" customHeight="1" x14ac:dyDescent="0.2">
      <c r="A25" s="12">
        <v>23</v>
      </c>
      <c r="B25" s="13" t="s">
        <v>170</v>
      </c>
      <c r="C25" s="14" t="s">
        <v>37</v>
      </c>
      <c r="D25" s="15">
        <v>204990</v>
      </c>
      <c r="E25" s="15">
        <v>4210</v>
      </c>
      <c r="F25" s="15">
        <v>26172</v>
      </c>
      <c r="G25" s="15">
        <v>0</v>
      </c>
      <c r="H25" s="15">
        <v>18853235</v>
      </c>
      <c r="I25" s="15">
        <v>97098</v>
      </c>
      <c r="J25" s="16">
        <v>19185705</v>
      </c>
      <c r="K25" s="17">
        <f t="shared" si="1"/>
        <v>1.0684517457138009E-2</v>
      </c>
      <c r="L25" s="18">
        <f t="shared" si="1"/>
        <v>2.194342089592225E-4</v>
      </c>
      <c r="M25" s="18">
        <f t="shared" si="1"/>
        <v>1.3641406453398506E-3</v>
      </c>
      <c r="N25" s="18">
        <f t="shared" si="1"/>
        <v>0</v>
      </c>
      <c r="O25" s="18">
        <f t="shared" si="1"/>
        <v>0.9826709521490089</v>
      </c>
      <c r="P25" s="18">
        <f t="shared" si="1"/>
        <v>5.0609555395540583E-3</v>
      </c>
    </row>
    <row r="26" spans="1:16" ht="15" customHeight="1" x14ac:dyDescent="0.2">
      <c r="A26" s="12">
        <v>24</v>
      </c>
      <c r="B26" s="13" t="s">
        <v>170</v>
      </c>
      <c r="C26" s="14" t="s">
        <v>38</v>
      </c>
      <c r="D26" s="15">
        <v>59439</v>
      </c>
      <c r="E26" s="15">
        <v>1709</v>
      </c>
      <c r="F26" s="15">
        <v>24875</v>
      </c>
      <c r="G26" s="15">
        <v>19236</v>
      </c>
      <c r="H26" s="15">
        <v>5673882</v>
      </c>
      <c r="I26" s="15">
        <v>0</v>
      </c>
      <c r="J26" s="16">
        <v>5779141</v>
      </c>
      <c r="K26" s="17">
        <f t="shared" si="1"/>
        <v>1.0285092542299971E-2</v>
      </c>
      <c r="L26" s="18">
        <f t="shared" si="1"/>
        <v>2.9571868898855381E-4</v>
      </c>
      <c r="M26" s="18">
        <f t="shared" si="1"/>
        <v>4.3042729014571542E-3</v>
      </c>
      <c r="N26" s="18">
        <f t="shared" si="1"/>
        <v>3.3285223530625054E-3</v>
      </c>
      <c r="O26" s="18">
        <f t="shared" si="1"/>
        <v>0.98178639351419184</v>
      </c>
      <c r="P26" s="18">
        <f t="shared" si="1"/>
        <v>0</v>
      </c>
    </row>
    <row r="27" spans="1:16" ht="15" customHeight="1" x14ac:dyDescent="0.2">
      <c r="A27" s="19">
        <v>25</v>
      </c>
      <c r="B27" s="20" t="s">
        <v>170</v>
      </c>
      <c r="C27" s="21" t="s">
        <v>39</v>
      </c>
      <c r="D27" s="22">
        <v>143558</v>
      </c>
      <c r="E27" s="22">
        <v>0</v>
      </c>
      <c r="F27" s="22">
        <v>0</v>
      </c>
      <c r="G27" s="22">
        <v>0</v>
      </c>
      <c r="H27" s="22">
        <v>176000</v>
      </c>
      <c r="I27" s="22">
        <v>0</v>
      </c>
      <c r="J27" s="23">
        <v>319558</v>
      </c>
      <c r="K27" s="24">
        <f t="shared" si="1"/>
        <v>0.4492392617302649</v>
      </c>
      <c r="L27" s="25">
        <f t="shared" si="1"/>
        <v>0</v>
      </c>
      <c r="M27" s="25">
        <f t="shared" si="1"/>
        <v>0</v>
      </c>
      <c r="N27" s="25">
        <f t="shared" si="1"/>
        <v>0</v>
      </c>
      <c r="O27" s="25">
        <f t="shared" si="1"/>
        <v>0.55076073826973504</v>
      </c>
      <c r="P27" s="25">
        <f t="shared" si="1"/>
        <v>0</v>
      </c>
    </row>
    <row r="28" spans="1:16" ht="15" customHeight="1" x14ac:dyDescent="0.2">
      <c r="A28" s="5">
        <v>26</v>
      </c>
      <c r="B28" s="6" t="s">
        <v>170</v>
      </c>
      <c r="C28" s="7" t="s">
        <v>40</v>
      </c>
      <c r="D28" s="8">
        <v>1841486</v>
      </c>
      <c r="E28" s="8">
        <v>178374</v>
      </c>
      <c r="F28" s="8">
        <v>408240</v>
      </c>
      <c r="G28" s="8">
        <v>4649253</v>
      </c>
      <c r="H28" s="8">
        <v>17511118</v>
      </c>
      <c r="I28" s="8">
        <v>0</v>
      </c>
      <c r="J28" s="9">
        <v>24588471</v>
      </c>
      <c r="K28" s="10">
        <f t="shared" si="1"/>
        <v>7.4892253365408529E-2</v>
      </c>
      <c r="L28" s="11">
        <f t="shared" si="1"/>
        <v>7.2543754347311794E-3</v>
      </c>
      <c r="M28" s="11">
        <f t="shared" si="1"/>
        <v>1.660290304346293E-2</v>
      </c>
      <c r="N28" s="11">
        <f t="shared" si="1"/>
        <v>0.18908263958340477</v>
      </c>
      <c r="O28" s="11">
        <f t="shared" si="1"/>
        <v>0.71216782857299266</v>
      </c>
      <c r="P28" s="11">
        <f t="shared" si="1"/>
        <v>0</v>
      </c>
    </row>
    <row r="29" spans="1:16" ht="15" customHeight="1" x14ac:dyDescent="0.2">
      <c r="A29" s="12">
        <v>27</v>
      </c>
      <c r="B29" s="13" t="s">
        <v>170</v>
      </c>
      <c r="C29" s="14" t="s">
        <v>41</v>
      </c>
      <c r="D29" s="15">
        <v>52743</v>
      </c>
      <c r="E29" s="15">
        <v>150</v>
      </c>
      <c r="F29" s="15">
        <v>0</v>
      </c>
      <c r="G29" s="15">
        <v>6698</v>
      </c>
      <c r="H29" s="15">
        <v>2912151</v>
      </c>
      <c r="I29" s="15">
        <v>0</v>
      </c>
      <c r="J29" s="16">
        <v>2971742</v>
      </c>
      <c r="K29" s="17">
        <f t="shared" si="1"/>
        <v>1.7748175985667667E-2</v>
      </c>
      <c r="L29" s="18">
        <f t="shared" si="1"/>
        <v>5.0475445041998934E-5</v>
      </c>
      <c r="M29" s="18">
        <f t="shared" si="1"/>
        <v>0</v>
      </c>
      <c r="N29" s="18">
        <f t="shared" si="1"/>
        <v>2.2538968726087258E-3</v>
      </c>
      <c r="O29" s="18">
        <f t="shared" si="1"/>
        <v>0.97994745169668163</v>
      </c>
      <c r="P29" s="18">
        <f t="shared" si="1"/>
        <v>0</v>
      </c>
    </row>
    <row r="30" spans="1:16" ht="15" customHeight="1" x14ac:dyDescent="0.2">
      <c r="A30" s="12">
        <v>28</v>
      </c>
      <c r="B30" s="13" t="s">
        <v>171</v>
      </c>
      <c r="C30" s="14" t="s">
        <v>42</v>
      </c>
      <c r="D30" s="15">
        <v>1076127</v>
      </c>
      <c r="E30" s="15">
        <v>5925</v>
      </c>
      <c r="F30" s="15">
        <v>238025</v>
      </c>
      <c r="G30" s="15">
        <v>2678</v>
      </c>
      <c r="H30" s="15">
        <v>12400232</v>
      </c>
      <c r="I30" s="15">
        <v>196</v>
      </c>
      <c r="J30" s="16">
        <v>13723183</v>
      </c>
      <c r="K30" s="17">
        <f t="shared" si="1"/>
        <v>7.8416720086003366E-2</v>
      </c>
      <c r="L30" s="18">
        <f t="shared" si="1"/>
        <v>4.3175114694601099E-4</v>
      </c>
      <c r="M30" s="18">
        <f t="shared" si="1"/>
        <v>1.7344737004527301E-2</v>
      </c>
      <c r="N30" s="18">
        <f t="shared" si="1"/>
        <v>1.9514423148040802E-4</v>
      </c>
      <c r="O30" s="18">
        <f t="shared" si="1"/>
        <v>0.90359736513023259</v>
      </c>
      <c r="P30" s="18">
        <f t="shared" si="1"/>
        <v>1.4282400810365933E-5</v>
      </c>
    </row>
    <row r="31" spans="1:16" ht="15" customHeight="1" x14ac:dyDescent="0.2">
      <c r="A31" s="12">
        <v>29</v>
      </c>
      <c r="B31" s="13" t="s">
        <v>170</v>
      </c>
      <c r="C31" s="14" t="s">
        <v>43</v>
      </c>
      <c r="D31" s="15">
        <v>675097</v>
      </c>
      <c r="E31" s="15">
        <v>0</v>
      </c>
      <c r="F31" s="15">
        <v>37295</v>
      </c>
      <c r="G31" s="15">
        <v>13276</v>
      </c>
      <c r="H31" s="15">
        <v>14174667</v>
      </c>
      <c r="I31" s="15">
        <v>0</v>
      </c>
      <c r="J31" s="16">
        <v>14900335</v>
      </c>
      <c r="K31" s="17">
        <f t="shared" si="1"/>
        <v>4.5307504831267213E-2</v>
      </c>
      <c r="L31" s="18">
        <f t="shared" si="1"/>
        <v>0</v>
      </c>
      <c r="M31" s="18">
        <f t="shared" si="1"/>
        <v>2.5029638595373861E-3</v>
      </c>
      <c r="N31" s="18">
        <f t="shared" si="1"/>
        <v>8.9098667915855586E-4</v>
      </c>
      <c r="O31" s="18">
        <f t="shared" si="1"/>
        <v>0.95129854463003682</v>
      </c>
      <c r="P31" s="18">
        <f t="shared" si="1"/>
        <v>0</v>
      </c>
    </row>
    <row r="32" spans="1:16" ht="15" customHeight="1" x14ac:dyDescent="0.2">
      <c r="A32" s="19">
        <v>30</v>
      </c>
      <c r="B32" s="20" t="s">
        <v>170</v>
      </c>
      <c r="C32" s="21" t="s">
        <v>44</v>
      </c>
      <c r="D32" s="22">
        <v>19348</v>
      </c>
      <c r="E32" s="22">
        <v>0</v>
      </c>
      <c r="F32" s="22">
        <v>0</v>
      </c>
      <c r="G32" s="22">
        <v>9506</v>
      </c>
      <c r="H32" s="22">
        <v>1449449</v>
      </c>
      <c r="I32" s="22">
        <v>115</v>
      </c>
      <c r="J32" s="23">
        <v>1478418</v>
      </c>
      <c r="K32" s="24">
        <f t="shared" si="1"/>
        <v>1.3086961874111382E-2</v>
      </c>
      <c r="L32" s="25">
        <f t="shared" si="1"/>
        <v>0</v>
      </c>
      <c r="M32" s="25">
        <f t="shared" si="1"/>
        <v>0</v>
      </c>
      <c r="N32" s="25">
        <f t="shared" si="1"/>
        <v>6.4298459569621042E-3</v>
      </c>
      <c r="O32" s="25">
        <f t="shared" si="1"/>
        <v>0.98040540631945772</v>
      </c>
      <c r="P32" s="25">
        <f t="shared" si="1"/>
        <v>7.7785849468824114E-5</v>
      </c>
    </row>
    <row r="33" spans="1:16" ht="15" customHeight="1" x14ac:dyDescent="0.2">
      <c r="A33" s="5">
        <v>31</v>
      </c>
      <c r="B33" s="6" t="s">
        <v>170</v>
      </c>
      <c r="C33" s="7" t="s">
        <v>45</v>
      </c>
      <c r="D33" s="8">
        <v>185601</v>
      </c>
      <c r="E33" s="8">
        <v>300</v>
      </c>
      <c r="F33" s="8">
        <v>1818</v>
      </c>
      <c r="G33" s="8">
        <v>11375</v>
      </c>
      <c r="H33" s="8">
        <v>10792221</v>
      </c>
      <c r="I33" s="8">
        <v>0</v>
      </c>
      <c r="J33" s="9">
        <v>10991315</v>
      </c>
      <c r="K33" s="10">
        <f t="shared" si="1"/>
        <v>1.6886150565241738E-2</v>
      </c>
      <c r="L33" s="11">
        <f t="shared" si="1"/>
        <v>2.7294277345340389E-5</v>
      </c>
      <c r="M33" s="11">
        <f t="shared" si="1"/>
        <v>1.6540332071276275E-4</v>
      </c>
      <c r="N33" s="11">
        <f t="shared" si="1"/>
        <v>1.0349080160108231E-3</v>
      </c>
      <c r="O33" s="11">
        <f t="shared" si="1"/>
        <v>0.98188624382068934</v>
      </c>
      <c r="P33" s="11">
        <f t="shared" si="1"/>
        <v>0</v>
      </c>
    </row>
    <row r="34" spans="1:16" ht="15" customHeight="1" x14ac:dyDescent="0.2">
      <c r="A34" s="12">
        <v>32</v>
      </c>
      <c r="B34" s="13" t="s">
        <v>171</v>
      </c>
      <c r="C34" s="14" t="s">
        <v>46</v>
      </c>
      <c r="D34" s="15">
        <v>2774505</v>
      </c>
      <c r="E34" s="15">
        <v>0</v>
      </c>
      <c r="F34" s="15">
        <v>0</v>
      </c>
      <c r="G34" s="15">
        <v>150637</v>
      </c>
      <c r="H34" s="15">
        <v>8553036</v>
      </c>
      <c r="I34" s="15">
        <v>0</v>
      </c>
      <c r="J34" s="16">
        <v>11478178</v>
      </c>
      <c r="K34" s="17">
        <f t="shared" si="1"/>
        <v>0.24171998378139806</v>
      </c>
      <c r="L34" s="18">
        <f t="shared" si="1"/>
        <v>0</v>
      </c>
      <c r="M34" s="18">
        <f t="shared" si="1"/>
        <v>0</v>
      </c>
      <c r="N34" s="18">
        <f t="shared" si="1"/>
        <v>1.3123772779965601E-2</v>
      </c>
      <c r="O34" s="18">
        <f t="shared" si="1"/>
        <v>0.74515624343863629</v>
      </c>
      <c r="P34" s="18">
        <f t="shared" si="1"/>
        <v>0</v>
      </c>
    </row>
    <row r="35" spans="1:16" ht="15" customHeight="1" x14ac:dyDescent="0.2">
      <c r="A35" s="12">
        <v>33</v>
      </c>
      <c r="B35" s="13" t="s">
        <v>170</v>
      </c>
      <c r="C35" s="14" t="s">
        <v>47</v>
      </c>
      <c r="D35" s="15">
        <v>138166</v>
      </c>
      <c r="E35" s="15">
        <v>0</v>
      </c>
      <c r="F35" s="15">
        <v>1100</v>
      </c>
      <c r="G35" s="15">
        <v>1413</v>
      </c>
      <c r="H35" s="15">
        <v>1888104</v>
      </c>
      <c r="I35" s="15">
        <v>0</v>
      </c>
      <c r="J35" s="16">
        <v>2028783</v>
      </c>
      <c r="K35" s="17">
        <f t="shared" si="1"/>
        <v>6.8102897155585387E-2</v>
      </c>
      <c r="L35" s="18">
        <f t="shared" si="1"/>
        <v>0</v>
      </c>
      <c r="M35" s="18">
        <f t="shared" si="1"/>
        <v>5.4219697227352558E-4</v>
      </c>
      <c r="N35" s="18">
        <f t="shared" si="1"/>
        <v>6.9647665620226507E-4</v>
      </c>
      <c r="O35" s="18">
        <f t="shared" si="1"/>
        <v>0.93065842921593878</v>
      </c>
      <c r="P35" s="18">
        <f t="shared" si="1"/>
        <v>0</v>
      </c>
    </row>
    <row r="36" spans="1:16" ht="15" customHeight="1" x14ac:dyDescent="0.2">
      <c r="A36" s="12">
        <v>34</v>
      </c>
      <c r="B36" s="13" t="s">
        <v>170</v>
      </c>
      <c r="C36" s="14" t="s">
        <v>48</v>
      </c>
      <c r="D36" s="15">
        <v>548377</v>
      </c>
      <c r="E36" s="15">
        <v>0</v>
      </c>
      <c r="F36" s="15">
        <v>16651</v>
      </c>
      <c r="G36" s="15">
        <v>377</v>
      </c>
      <c r="H36" s="15">
        <v>1258290</v>
      </c>
      <c r="I36" s="15">
        <v>102981</v>
      </c>
      <c r="J36" s="16">
        <v>1926676</v>
      </c>
      <c r="K36" s="17">
        <f t="shared" si="1"/>
        <v>0.28462336168613717</v>
      </c>
      <c r="L36" s="18">
        <f t="shared" si="1"/>
        <v>0</v>
      </c>
      <c r="M36" s="18">
        <f t="shared" si="1"/>
        <v>8.6423456772181731E-3</v>
      </c>
      <c r="N36" s="18">
        <f t="shared" si="1"/>
        <v>1.9567379258370374E-4</v>
      </c>
      <c r="O36" s="18">
        <f t="shared" si="1"/>
        <v>0.6530885317510573</v>
      </c>
      <c r="P36" s="18">
        <f t="shared" si="1"/>
        <v>5.3450087093003702E-2</v>
      </c>
    </row>
    <row r="37" spans="1:16" ht="15" customHeight="1" x14ac:dyDescent="0.2">
      <c r="A37" s="19">
        <v>35</v>
      </c>
      <c r="B37" s="20" t="s">
        <v>170</v>
      </c>
      <c r="C37" s="21" t="s">
        <v>49</v>
      </c>
      <c r="D37" s="22">
        <v>265681</v>
      </c>
      <c r="E37" s="22">
        <v>0</v>
      </c>
      <c r="F37" s="22">
        <v>1977</v>
      </c>
      <c r="G37" s="22">
        <v>45686</v>
      </c>
      <c r="H37" s="22">
        <v>1732810</v>
      </c>
      <c r="I37" s="22">
        <v>0</v>
      </c>
      <c r="J37" s="23">
        <v>2046154</v>
      </c>
      <c r="K37" s="24">
        <f t="shared" si="1"/>
        <v>0.12984408798164751</v>
      </c>
      <c r="L37" s="25">
        <f t="shared" si="1"/>
        <v>0</v>
      </c>
      <c r="M37" s="25">
        <f t="shared" si="1"/>
        <v>9.6620293487195978E-4</v>
      </c>
      <c r="N37" s="25">
        <f t="shared" si="1"/>
        <v>2.2327742682124611E-2</v>
      </c>
      <c r="O37" s="25">
        <f t="shared" si="1"/>
        <v>0.84686196640135591</v>
      </c>
      <c r="P37" s="25">
        <f t="shared" si="1"/>
        <v>0</v>
      </c>
    </row>
    <row r="38" spans="1:16" ht="15" customHeight="1" x14ac:dyDescent="0.2">
      <c r="A38" s="5">
        <v>36</v>
      </c>
      <c r="B38" s="6" t="s">
        <v>170</v>
      </c>
      <c r="C38" s="7" t="s">
        <v>50</v>
      </c>
      <c r="D38" s="8">
        <v>3486262</v>
      </c>
      <c r="E38" s="8">
        <v>47</v>
      </c>
      <c r="F38" s="8">
        <v>0</v>
      </c>
      <c r="G38" s="8">
        <v>2750</v>
      </c>
      <c r="H38" s="8">
        <v>12856747</v>
      </c>
      <c r="I38" s="8">
        <v>0</v>
      </c>
      <c r="J38" s="9">
        <v>16345806</v>
      </c>
      <c r="K38" s="10">
        <f t="shared" si="1"/>
        <v>0.21328174334138067</v>
      </c>
      <c r="L38" s="11">
        <f t="shared" si="1"/>
        <v>2.8753553052079538E-6</v>
      </c>
      <c r="M38" s="11">
        <f t="shared" si="1"/>
        <v>0</v>
      </c>
      <c r="N38" s="11">
        <f t="shared" si="1"/>
        <v>1.6823887424089091E-4</v>
      </c>
      <c r="O38" s="11">
        <f t="shared" si="1"/>
        <v>0.7865471424290732</v>
      </c>
      <c r="P38" s="11">
        <f t="shared" si="1"/>
        <v>0</v>
      </c>
    </row>
    <row r="39" spans="1:16" ht="15" customHeight="1" x14ac:dyDescent="0.2">
      <c r="A39" s="12">
        <v>37</v>
      </c>
      <c r="B39" s="13" t="s">
        <v>170</v>
      </c>
      <c r="C39" s="14" t="s">
        <v>51</v>
      </c>
      <c r="D39" s="15">
        <v>196072</v>
      </c>
      <c r="E39" s="15">
        <v>0</v>
      </c>
      <c r="F39" s="15">
        <v>26439</v>
      </c>
      <c r="G39" s="15">
        <v>2214</v>
      </c>
      <c r="H39" s="15">
        <v>17385088</v>
      </c>
      <c r="I39" s="15">
        <v>0</v>
      </c>
      <c r="J39" s="16">
        <v>17609813</v>
      </c>
      <c r="K39" s="17">
        <f t="shared" si="1"/>
        <v>1.1134246570363921E-2</v>
      </c>
      <c r="L39" s="18">
        <f t="shared" si="1"/>
        <v>0</v>
      </c>
      <c r="M39" s="18">
        <f t="shared" si="1"/>
        <v>1.501378805101451E-3</v>
      </c>
      <c r="N39" s="18">
        <f t="shared" si="1"/>
        <v>1.2572535551626812E-4</v>
      </c>
      <c r="O39" s="18">
        <f t="shared" si="1"/>
        <v>0.98723864926901839</v>
      </c>
      <c r="P39" s="18">
        <f t="shared" si="1"/>
        <v>0</v>
      </c>
    </row>
    <row r="40" spans="1:16" ht="15" customHeight="1" x14ac:dyDescent="0.2">
      <c r="A40" s="12">
        <v>38</v>
      </c>
      <c r="B40" s="13" t="s">
        <v>170</v>
      </c>
      <c r="C40" s="14" t="s">
        <v>52</v>
      </c>
      <c r="D40" s="15">
        <v>118303</v>
      </c>
      <c r="E40" s="15">
        <v>5762</v>
      </c>
      <c r="F40" s="15">
        <v>6118</v>
      </c>
      <c r="G40" s="15">
        <v>27783</v>
      </c>
      <c r="H40" s="15">
        <v>260950</v>
      </c>
      <c r="I40" s="15">
        <v>0</v>
      </c>
      <c r="J40" s="16">
        <v>418916</v>
      </c>
      <c r="K40" s="17">
        <f t="shared" si="1"/>
        <v>0.28240267738639729</v>
      </c>
      <c r="L40" s="18">
        <f t="shared" si="1"/>
        <v>1.3754547451040305E-2</v>
      </c>
      <c r="M40" s="18">
        <f t="shared" si="1"/>
        <v>1.4604359823926515E-2</v>
      </c>
      <c r="N40" s="18">
        <f t="shared" si="1"/>
        <v>6.6321171786229219E-2</v>
      </c>
      <c r="O40" s="18">
        <f t="shared" si="1"/>
        <v>0.62291724355240674</v>
      </c>
      <c r="P40" s="18">
        <f t="shared" si="1"/>
        <v>0</v>
      </c>
    </row>
    <row r="41" spans="1:16" ht="15" customHeight="1" x14ac:dyDescent="0.2">
      <c r="A41" s="12">
        <v>39</v>
      </c>
      <c r="B41" s="13" t="s">
        <v>170</v>
      </c>
      <c r="C41" s="14" t="s">
        <v>53</v>
      </c>
      <c r="D41" s="15">
        <v>292559</v>
      </c>
      <c r="E41" s="15">
        <v>31969</v>
      </c>
      <c r="F41" s="15">
        <v>15153</v>
      </c>
      <c r="G41" s="15">
        <v>0</v>
      </c>
      <c r="H41" s="15">
        <v>269780</v>
      </c>
      <c r="I41" s="15">
        <v>0</v>
      </c>
      <c r="J41" s="16">
        <v>609461</v>
      </c>
      <c r="K41" s="17">
        <f t="shared" si="1"/>
        <v>0.4800290748710746</v>
      </c>
      <c r="L41" s="18">
        <f t="shared" si="1"/>
        <v>5.2454545902034751E-2</v>
      </c>
      <c r="M41" s="18">
        <f t="shared" si="1"/>
        <v>2.4862952674576388E-2</v>
      </c>
      <c r="N41" s="18">
        <f t="shared" si="1"/>
        <v>0</v>
      </c>
      <c r="O41" s="18">
        <f t="shared" si="1"/>
        <v>0.44265342655231427</v>
      </c>
      <c r="P41" s="18">
        <f t="shared" si="1"/>
        <v>0</v>
      </c>
    </row>
    <row r="42" spans="1:16" ht="15" customHeight="1" x14ac:dyDescent="0.2">
      <c r="A42" s="19">
        <v>40</v>
      </c>
      <c r="B42" s="20" t="s">
        <v>170</v>
      </c>
      <c r="C42" s="21" t="s">
        <v>54</v>
      </c>
      <c r="D42" s="22">
        <v>1773556</v>
      </c>
      <c r="E42" s="22">
        <v>653</v>
      </c>
      <c r="F42" s="22">
        <v>111611</v>
      </c>
      <c r="G42" s="22">
        <v>528159</v>
      </c>
      <c r="H42" s="22">
        <v>9420927</v>
      </c>
      <c r="I42" s="22">
        <v>32994</v>
      </c>
      <c r="J42" s="23">
        <v>11867900</v>
      </c>
      <c r="K42" s="24">
        <f t="shared" si="1"/>
        <v>0.14944143445765468</v>
      </c>
      <c r="L42" s="25">
        <f t="shared" si="1"/>
        <v>5.5022371270401673E-5</v>
      </c>
      <c r="M42" s="25">
        <f t="shared" si="1"/>
        <v>9.4044439201543661E-3</v>
      </c>
      <c r="N42" s="25">
        <f t="shared" si="1"/>
        <v>4.4503155570909766E-2</v>
      </c>
      <c r="O42" s="25">
        <f t="shared" si="1"/>
        <v>0.79381583936500977</v>
      </c>
      <c r="P42" s="25">
        <f t="shared" si="1"/>
        <v>2.7801043150009691E-3</v>
      </c>
    </row>
    <row r="43" spans="1:16" ht="15" customHeight="1" x14ac:dyDescent="0.2">
      <c r="A43" s="5">
        <v>41</v>
      </c>
      <c r="B43" s="6" t="s">
        <v>170</v>
      </c>
      <c r="C43" s="7" t="s">
        <v>55</v>
      </c>
      <c r="D43" s="8">
        <v>73783</v>
      </c>
      <c r="E43" s="8">
        <v>0</v>
      </c>
      <c r="F43" s="8">
        <v>3315</v>
      </c>
      <c r="G43" s="8">
        <v>8283</v>
      </c>
      <c r="H43" s="8">
        <v>946529</v>
      </c>
      <c r="I43" s="8">
        <v>0</v>
      </c>
      <c r="J43" s="9">
        <v>1031910</v>
      </c>
      <c r="K43" s="10">
        <f t="shared" si="1"/>
        <v>7.1501390625151415E-2</v>
      </c>
      <c r="L43" s="11">
        <f t="shared" si="1"/>
        <v>0</v>
      </c>
      <c r="M43" s="11">
        <f t="shared" si="1"/>
        <v>3.2124894612902289E-3</v>
      </c>
      <c r="N43" s="11">
        <f t="shared" si="1"/>
        <v>8.026862807803006E-3</v>
      </c>
      <c r="O43" s="11">
        <f t="shared" si="1"/>
        <v>0.9172592571057554</v>
      </c>
      <c r="P43" s="11">
        <f t="shared" si="1"/>
        <v>0</v>
      </c>
    </row>
    <row r="44" spans="1:16" ht="15" customHeight="1" x14ac:dyDescent="0.2">
      <c r="A44" s="12">
        <v>42</v>
      </c>
      <c r="B44" s="13" t="s">
        <v>170</v>
      </c>
      <c r="C44" s="14" t="s">
        <v>56</v>
      </c>
      <c r="D44" s="15">
        <v>106800</v>
      </c>
      <c r="E44" s="15">
        <v>0</v>
      </c>
      <c r="F44" s="15">
        <v>16656</v>
      </c>
      <c r="G44" s="15">
        <v>3265</v>
      </c>
      <c r="H44" s="15">
        <v>2145711</v>
      </c>
      <c r="I44" s="15">
        <v>1748</v>
      </c>
      <c r="J44" s="16">
        <v>2274180</v>
      </c>
      <c r="K44" s="17">
        <f t="shared" si="1"/>
        <v>4.6961981901168771E-2</v>
      </c>
      <c r="L44" s="18">
        <f t="shared" si="1"/>
        <v>0</v>
      </c>
      <c r="M44" s="18">
        <f t="shared" si="1"/>
        <v>7.3239585257103661E-3</v>
      </c>
      <c r="N44" s="18">
        <f t="shared" si="1"/>
        <v>1.435682311866255E-3</v>
      </c>
      <c r="O44" s="18">
        <f t="shared" si="1"/>
        <v>0.94350974856871483</v>
      </c>
      <c r="P44" s="18">
        <f t="shared" si="1"/>
        <v>7.6862869253972862E-4</v>
      </c>
    </row>
    <row r="45" spans="1:16" ht="15" customHeight="1" x14ac:dyDescent="0.2">
      <c r="A45" s="12">
        <v>43</v>
      </c>
      <c r="B45" s="13" t="s">
        <v>170</v>
      </c>
      <c r="C45" s="14" t="s">
        <v>57</v>
      </c>
      <c r="D45" s="15">
        <v>221821</v>
      </c>
      <c r="E45" s="15">
        <v>5899</v>
      </c>
      <c r="F45" s="15">
        <v>0</v>
      </c>
      <c r="G45" s="15">
        <v>88674</v>
      </c>
      <c r="H45" s="15">
        <v>3828620</v>
      </c>
      <c r="I45" s="15">
        <v>0</v>
      </c>
      <c r="J45" s="16">
        <v>4145014</v>
      </c>
      <c r="K45" s="17">
        <f t="shared" si="1"/>
        <v>5.3515138911472915E-2</v>
      </c>
      <c r="L45" s="18">
        <f t="shared" si="1"/>
        <v>1.423155627459883E-3</v>
      </c>
      <c r="M45" s="18">
        <f t="shared" si="1"/>
        <v>0</v>
      </c>
      <c r="N45" s="18">
        <f t="shared" si="1"/>
        <v>2.1392931362837375E-2</v>
      </c>
      <c r="O45" s="18">
        <f t="shared" si="1"/>
        <v>0.92366877409822978</v>
      </c>
      <c r="P45" s="18">
        <f t="shared" si="1"/>
        <v>0</v>
      </c>
    </row>
    <row r="46" spans="1:16" ht="15" customHeight="1" x14ac:dyDescent="0.2">
      <c r="A46" s="12">
        <v>44</v>
      </c>
      <c r="B46" s="13" t="s">
        <v>170</v>
      </c>
      <c r="C46" s="14" t="s">
        <v>58</v>
      </c>
      <c r="D46" s="15">
        <v>57583</v>
      </c>
      <c r="E46" s="15">
        <v>915</v>
      </c>
      <c r="F46" s="15">
        <v>68172</v>
      </c>
      <c r="G46" s="15">
        <v>0</v>
      </c>
      <c r="H46" s="15">
        <v>2479700</v>
      </c>
      <c r="I46" s="15">
        <v>0</v>
      </c>
      <c r="J46" s="16">
        <v>2606370</v>
      </c>
      <c r="K46" s="17">
        <f t="shared" si="1"/>
        <v>2.2093179402770904E-2</v>
      </c>
      <c r="L46" s="18">
        <f t="shared" si="1"/>
        <v>3.5106297264010867E-4</v>
      </c>
      <c r="M46" s="18">
        <f t="shared" si="1"/>
        <v>2.6155918000897799E-2</v>
      </c>
      <c r="N46" s="18">
        <f t="shared" si="1"/>
        <v>0</v>
      </c>
      <c r="O46" s="18">
        <f t="shared" si="1"/>
        <v>0.95139983962369123</v>
      </c>
      <c r="P46" s="18">
        <f t="shared" si="1"/>
        <v>0</v>
      </c>
    </row>
    <row r="47" spans="1:16" ht="15" customHeight="1" x14ac:dyDescent="0.2">
      <c r="A47" s="19">
        <v>45</v>
      </c>
      <c r="B47" s="20" t="s">
        <v>170</v>
      </c>
      <c r="C47" s="21" t="s">
        <v>59</v>
      </c>
      <c r="D47" s="22">
        <v>2678988</v>
      </c>
      <c r="E47" s="22">
        <v>43992</v>
      </c>
      <c r="F47" s="22">
        <v>1408</v>
      </c>
      <c r="G47" s="22">
        <v>92815</v>
      </c>
      <c r="H47" s="22">
        <v>11017446</v>
      </c>
      <c r="I47" s="22">
        <v>429812</v>
      </c>
      <c r="J47" s="23">
        <v>14264461</v>
      </c>
      <c r="K47" s="24">
        <f t="shared" si="1"/>
        <v>0.18780856844152752</v>
      </c>
      <c r="L47" s="25">
        <f t="shared" si="1"/>
        <v>3.0840282012758844E-3</v>
      </c>
      <c r="M47" s="25">
        <f t="shared" si="1"/>
        <v>9.8706849140672056E-5</v>
      </c>
      <c r="N47" s="25">
        <f t="shared" si="1"/>
        <v>6.506730257806446E-3</v>
      </c>
      <c r="O47" s="25">
        <f t="shared" si="1"/>
        <v>0.77237029846413408</v>
      </c>
      <c r="P47" s="25">
        <f t="shared" si="1"/>
        <v>3.0131667786115438E-2</v>
      </c>
    </row>
    <row r="48" spans="1:16" ht="15" customHeight="1" x14ac:dyDescent="0.2">
      <c r="A48" s="5">
        <v>46</v>
      </c>
      <c r="B48" s="6" t="s">
        <v>170</v>
      </c>
      <c r="C48" s="7" t="s">
        <v>60</v>
      </c>
      <c r="D48" s="8">
        <v>58839</v>
      </c>
      <c r="E48" s="8">
        <v>0</v>
      </c>
      <c r="F48" s="8">
        <v>1200</v>
      </c>
      <c r="G48" s="8">
        <v>545</v>
      </c>
      <c r="H48" s="8">
        <v>999389</v>
      </c>
      <c r="I48" s="8">
        <v>9208</v>
      </c>
      <c r="J48" s="9">
        <v>1069181</v>
      </c>
      <c r="K48" s="10">
        <f t="shared" si="1"/>
        <v>5.5031842129630061E-2</v>
      </c>
      <c r="L48" s="11">
        <f t="shared" si="1"/>
        <v>0</v>
      </c>
      <c r="M48" s="11">
        <f t="shared" si="1"/>
        <v>1.1223544002371909E-3</v>
      </c>
      <c r="N48" s="11">
        <f t="shared" si="1"/>
        <v>5.0973595677439082E-4</v>
      </c>
      <c r="O48" s="11">
        <f t="shared" si="1"/>
        <v>0.93472386808220498</v>
      </c>
      <c r="P48" s="11">
        <f t="shared" si="1"/>
        <v>8.6121994311533778E-3</v>
      </c>
    </row>
    <row r="49" spans="1:16" ht="15" customHeight="1" x14ac:dyDescent="0.2">
      <c r="A49" s="12">
        <v>47</v>
      </c>
      <c r="B49" s="13" t="s">
        <v>170</v>
      </c>
      <c r="C49" s="14" t="s">
        <v>61</v>
      </c>
      <c r="D49" s="15">
        <v>57697</v>
      </c>
      <c r="E49" s="15">
        <v>0</v>
      </c>
      <c r="F49" s="15">
        <v>0</v>
      </c>
      <c r="G49" s="15">
        <v>532</v>
      </c>
      <c r="H49" s="15">
        <v>6958063</v>
      </c>
      <c r="I49" s="15">
        <v>0</v>
      </c>
      <c r="J49" s="16">
        <v>7016292</v>
      </c>
      <c r="K49" s="17">
        <f t="shared" si="1"/>
        <v>8.2232894526054496E-3</v>
      </c>
      <c r="L49" s="18">
        <f t="shared" si="1"/>
        <v>0</v>
      </c>
      <c r="M49" s="18">
        <f t="shared" si="1"/>
        <v>0</v>
      </c>
      <c r="N49" s="18">
        <f t="shared" si="1"/>
        <v>7.5823526158831479E-5</v>
      </c>
      <c r="O49" s="18">
        <f t="shared" si="1"/>
        <v>0.99170088702123571</v>
      </c>
      <c r="P49" s="18">
        <f t="shared" si="1"/>
        <v>0</v>
      </c>
    </row>
    <row r="50" spans="1:16" ht="15" customHeight="1" x14ac:dyDescent="0.2">
      <c r="A50" s="12">
        <v>48</v>
      </c>
      <c r="B50" s="13" t="s">
        <v>170</v>
      </c>
      <c r="C50" s="14" t="s">
        <v>62</v>
      </c>
      <c r="D50" s="15">
        <v>104386</v>
      </c>
      <c r="E50" s="15">
        <v>0</v>
      </c>
      <c r="F50" s="15">
        <v>0</v>
      </c>
      <c r="G50" s="15">
        <v>9394</v>
      </c>
      <c r="H50" s="15">
        <v>6328255</v>
      </c>
      <c r="I50" s="15">
        <v>0</v>
      </c>
      <c r="J50" s="16">
        <v>6442035</v>
      </c>
      <c r="K50" s="17">
        <f t="shared" si="1"/>
        <v>1.620388588388607E-2</v>
      </c>
      <c r="L50" s="18">
        <f t="shared" si="1"/>
        <v>0</v>
      </c>
      <c r="M50" s="18">
        <f t="shared" si="1"/>
        <v>0</v>
      </c>
      <c r="N50" s="18">
        <f t="shared" si="1"/>
        <v>1.4582348590158234E-3</v>
      </c>
      <c r="O50" s="18">
        <f t="shared" si="1"/>
        <v>0.98233787925709815</v>
      </c>
      <c r="P50" s="18">
        <f t="shared" si="1"/>
        <v>0</v>
      </c>
    </row>
    <row r="51" spans="1:16" ht="15" customHeight="1" x14ac:dyDescent="0.2">
      <c r="A51" s="12">
        <v>49</v>
      </c>
      <c r="B51" s="13" t="s">
        <v>170</v>
      </c>
      <c r="C51" s="14" t="s">
        <v>63</v>
      </c>
      <c r="D51" s="15">
        <v>1137023</v>
      </c>
      <c r="E51" s="15">
        <v>0</v>
      </c>
      <c r="F51" s="15">
        <v>29896</v>
      </c>
      <c r="G51" s="15">
        <v>391</v>
      </c>
      <c r="H51" s="15">
        <v>0</v>
      </c>
      <c r="I51" s="15">
        <v>0</v>
      </c>
      <c r="J51" s="16">
        <v>1167310</v>
      </c>
      <c r="K51" s="17">
        <f t="shared" si="1"/>
        <v>0.97405402163949595</v>
      </c>
      <c r="L51" s="18">
        <f t="shared" si="1"/>
        <v>0</v>
      </c>
      <c r="M51" s="18">
        <f t="shared" si="1"/>
        <v>2.561102020885626E-2</v>
      </c>
      <c r="N51" s="18">
        <f t="shared" si="1"/>
        <v>3.3495815164780564E-4</v>
      </c>
      <c r="O51" s="18">
        <f t="shared" si="1"/>
        <v>0</v>
      </c>
      <c r="P51" s="18">
        <f t="shared" si="1"/>
        <v>0</v>
      </c>
    </row>
    <row r="52" spans="1:16" ht="15" customHeight="1" x14ac:dyDescent="0.2">
      <c r="A52" s="19">
        <v>50</v>
      </c>
      <c r="B52" s="20" t="s">
        <v>170</v>
      </c>
      <c r="C52" s="21" t="s">
        <v>64</v>
      </c>
      <c r="D52" s="22">
        <v>119170</v>
      </c>
      <c r="E52" s="22">
        <v>0</v>
      </c>
      <c r="F52" s="22">
        <v>10680</v>
      </c>
      <c r="G52" s="22">
        <v>20961</v>
      </c>
      <c r="H52" s="22">
        <v>8053081</v>
      </c>
      <c r="I52" s="22">
        <v>3757</v>
      </c>
      <c r="J52" s="23">
        <v>8207649</v>
      </c>
      <c r="K52" s="24">
        <f t="shared" si="1"/>
        <v>1.4519383077906962E-2</v>
      </c>
      <c r="L52" s="25">
        <f t="shared" si="1"/>
        <v>0</v>
      </c>
      <c r="M52" s="25">
        <f t="shared" si="1"/>
        <v>1.3012252351434618E-3</v>
      </c>
      <c r="N52" s="25">
        <f t="shared" si="1"/>
        <v>2.5538372803222947E-3</v>
      </c>
      <c r="O52" s="25">
        <f t="shared" si="1"/>
        <v>0.98116781066051928</v>
      </c>
      <c r="P52" s="25">
        <f t="shared" si="1"/>
        <v>4.5774374610805114E-4</v>
      </c>
    </row>
    <row r="53" spans="1:16" ht="15" customHeight="1" x14ac:dyDescent="0.2">
      <c r="A53" s="5">
        <v>51</v>
      </c>
      <c r="B53" s="6" t="s">
        <v>170</v>
      </c>
      <c r="C53" s="7" t="s">
        <v>65</v>
      </c>
      <c r="D53" s="8">
        <v>75904</v>
      </c>
      <c r="E53" s="8">
        <v>0</v>
      </c>
      <c r="F53" s="8">
        <v>4674</v>
      </c>
      <c r="G53" s="8">
        <v>32038</v>
      </c>
      <c r="H53" s="8">
        <v>3458809</v>
      </c>
      <c r="I53" s="8">
        <v>34850</v>
      </c>
      <c r="J53" s="9">
        <v>3606275</v>
      </c>
      <c r="K53" s="10">
        <f t="shared" si="1"/>
        <v>2.1047757034613278E-2</v>
      </c>
      <c r="L53" s="11">
        <f t="shared" si="1"/>
        <v>0</v>
      </c>
      <c r="M53" s="11">
        <f t="shared" si="1"/>
        <v>1.2960742039916534E-3</v>
      </c>
      <c r="N53" s="11">
        <f t="shared" si="1"/>
        <v>8.8839592099881452E-3</v>
      </c>
      <c r="O53" s="11">
        <f t="shared" si="1"/>
        <v>0.95910849838129375</v>
      </c>
      <c r="P53" s="11">
        <f t="shared" si="1"/>
        <v>9.6637111701132049E-3</v>
      </c>
    </row>
    <row r="54" spans="1:16" ht="15" customHeight="1" x14ac:dyDescent="0.2">
      <c r="A54" s="12">
        <v>52</v>
      </c>
      <c r="B54" s="13" t="s">
        <v>170</v>
      </c>
      <c r="C54" s="14" t="s">
        <v>66</v>
      </c>
      <c r="D54" s="15">
        <v>1384335</v>
      </c>
      <c r="E54" s="15">
        <v>0</v>
      </c>
      <c r="F54" s="15">
        <v>65817</v>
      </c>
      <c r="G54" s="15">
        <v>317246</v>
      </c>
      <c r="H54" s="15">
        <v>29947215</v>
      </c>
      <c r="I54" s="15">
        <v>1661</v>
      </c>
      <c r="J54" s="16">
        <v>31716274</v>
      </c>
      <c r="K54" s="17">
        <f t="shared" si="1"/>
        <v>4.3647466281821125E-2</v>
      </c>
      <c r="L54" s="18">
        <f t="shared" si="1"/>
        <v>0</v>
      </c>
      <c r="M54" s="18">
        <f t="shared" si="1"/>
        <v>2.075180710067015E-3</v>
      </c>
      <c r="N54" s="18">
        <f t="shared" si="1"/>
        <v>1.0002625150734919E-2</v>
      </c>
      <c r="O54" s="18">
        <f t="shared" si="1"/>
        <v>0.94422235726680881</v>
      </c>
      <c r="P54" s="18">
        <f t="shared" si="1"/>
        <v>5.2370590568110238E-5</v>
      </c>
    </row>
    <row r="55" spans="1:16" ht="15" customHeight="1" x14ac:dyDescent="0.2">
      <c r="A55" s="12">
        <v>53</v>
      </c>
      <c r="B55" s="13" t="s">
        <v>170</v>
      </c>
      <c r="C55" s="14" t="s">
        <v>67</v>
      </c>
      <c r="D55" s="15">
        <v>1013375</v>
      </c>
      <c r="E55" s="15">
        <v>0</v>
      </c>
      <c r="F55" s="15">
        <v>74364</v>
      </c>
      <c r="G55" s="15">
        <v>152001</v>
      </c>
      <c r="H55" s="15">
        <v>550152</v>
      </c>
      <c r="I55" s="15">
        <v>0</v>
      </c>
      <c r="J55" s="16">
        <v>1789892</v>
      </c>
      <c r="K55" s="17">
        <f t="shared" si="1"/>
        <v>0.56616544461900498</v>
      </c>
      <c r="L55" s="18">
        <f t="shared" si="1"/>
        <v>0</v>
      </c>
      <c r="M55" s="18">
        <f t="shared" si="1"/>
        <v>4.1546640802908777E-2</v>
      </c>
      <c r="N55" s="18">
        <f t="shared" si="1"/>
        <v>8.4921883554985436E-2</v>
      </c>
      <c r="O55" s="18">
        <f t="shared" si="1"/>
        <v>0.30736603102310084</v>
      </c>
      <c r="P55" s="18">
        <f t="shared" si="1"/>
        <v>0</v>
      </c>
    </row>
    <row r="56" spans="1:16" ht="15" customHeight="1" x14ac:dyDescent="0.2">
      <c r="A56" s="12">
        <v>54</v>
      </c>
      <c r="B56" s="13" t="s">
        <v>170</v>
      </c>
      <c r="C56" s="14" t="s">
        <v>68</v>
      </c>
      <c r="D56" s="15">
        <v>8296</v>
      </c>
      <c r="E56" s="15">
        <v>0</v>
      </c>
      <c r="F56" s="15">
        <v>38894</v>
      </c>
      <c r="G56" s="15">
        <v>315</v>
      </c>
      <c r="H56" s="15">
        <v>73859</v>
      </c>
      <c r="I56" s="15">
        <v>0</v>
      </c>
      <c r="J56" s="16">
        <v>121364</v>
      </c>
      <c r="K56" s="17">
        <f t="shared" si="1"/>
        <v>6.8356349494083909E-2</v>
      </c>
      <c r="L56" s="18">
        <f t="shared" si="1"/>
        <v>0</v>
      </c>
      <c r="M56" s="18">
        <f t="shared" si="1"/>
        <v>0.32047394614547969</v>
      </c>
      <c r="N56" s="18">
        <f t="shared" ref="N56:P119" si="2">IFERROR(G56/$J56,0)</f>
        <v>2.5954978412049703E-3</v>
      </c>
      <c r="O56" s="18">
        <f t="shared" si="2"/>
        <v>0.60857420651923144</v>
      </c>
      <c r="P56" s="18">
        <f t="shared" si="2"/>
        <v>0</v>
      </c>
    </row>
    <row r="57" spans="1:16" ht="15" customHeight="1" x14ac:dyDescent="0.2">
      <c r="A57" s="19">
        <v>55</v>
      </c>
      <c r="B57" s="20" t="s">
        <v>170</v>
      </c>
      <c r="C57" s="21" t="s">
        <v>69</v>
      </c>
      <c r="D57" s="22">
        <v>195590</v>
      </c>
      <c r="E57" s="22">
        <v>5784</v>
      </c>
      <c r="F57" s="22">
        <v>93389</v>
      </c>
      <c r="G57" s="22">
        <v>0</v>
      </c>
      <c r="H57" s="22">
        <v>765276</v>
      </c>
      <c r="I57" s="22">
        <v>0</v>
      </c>
      <c r="J57" s="23">
        <v>1060039</v>
      </c>
      <c r="K57" s="24">
        <f t="shared" ref="K57:M120" si="3">IFERROR(D57/$J57,0)</f>
        <v>0.18451207927255506</v>
      </c>
      <c r="L57" s="25">
        <f t="shared" si="3"/>
        <v>5.4564030191342015E-3</v>
      </c>
      <c r="M57" s="25">
        <f t="shared" si="3"/>
        <v>8.8099588788714378E-2</v>
      </c>
      <c r="N57" s="25">
        <f t="shared" si="2"/>
        <v>0</v>
      </c>
      <c r="O57" s="25">
        <f t="shared" si="2"/>
        <v>0.72193192891959634</v>
      </c>
      <c r="P57" s="25">
        <f t="shared" si="2"/>
        <v>0</v>
      </c>
    </row>
    <row r="58" spans="1:16" ht="15" customHeight="1" x14ac:dyDescent="0.2">
      <c r="A58" s="5">
        <v>56</v>
      </c>
      <c r="B58" s="6" t="s">
        <v>170</v>
      </c>
      <c r="C58" s="7" t="s">
        <v>70</v>
      </c>
      <c r="D58" s="8">
        <v>122658</v>
      </c>
      <c r="E58" s="8">
        <v>0</v>
      </c>
      <c r="F58" s="8">
        <v>2189</v>
      </c>
      <c r="G58" s="8">
        <v>300</v>
      </c>
      <c r="H58" s="8">
        <v>1685051</v>
      </c>
      <c r="I58" s="8">
        <v>0</v>
      </c>
      <c r="J58" s="9">
        <v>1810198</v>
      </c>
      <c r="K58" s="10">
        <f t="shared" si="3"/>
        <v>6.7759438470266789E-2</v>
      </c>
      <c r="L58" s="11">
        <f t="shared" si="3"/>
        <v>0</v>
      </c>
      <c r="M58" s="11">
        <f t="shared" si="3"/>
        <v>1.2092599815047857E-3</v>
      </c>
      <c r="N58" s="11">
        <f t="shared" si="2"/>
        <v>1.6572772702212686E-4</v>
      </c>
      <c r="O58" s="11">
        <f t="shared" si="2"/>
        <v>0.93086557382120627</v>
      </c>
      <c r="P58" s="11">
        <f t="shared" si="2"/>
        <v>0</v>
      </c>
    </row>
    <row r="59" spans="1:16" ht="15" customHeight="1" x14ac:dyDescent="0.2">
      <c r="A59" s="12">
        <v>57</v>
      </c>
      <c r="B59" s="13" t="s">
        <v>170</v>
      </c>
      <c r="C59" s="14" t="s">
        <v>71</v>
      </c>
      <c r="D59" s="15">
        <v>1096481</v>
      </c>
      <c r="E59" s="15">
        <v>0</v>
      </c>
      <c r="F59" s="15">
        <v>4040</v>
      </c>
      <c r="G59" s="15">
        <v>55228</v>
      </c>
      <c r="H59" s="15">
        <v>448646</v>
      </c>
      <c r="I59" s="15">
        <v>0</v>
      </c>
      <c r="J59" s="16">
        <v>1604395</v>
      </c>
      <c r="K59" s="17">
        <f t="shared" si="3"/>
        <v>0.68342334649509628</v>
      </c>
      <c r="L59" s="18">
        <f t="shared" si="3"/>
        <v>0</v>
      </c>
      <c r="M59" s="18">
        <f t="shared" si="3"/>
        <v>2.5180831403737859E-3</v>
      </c>
      <c r="N59" s="18">
        <f t="shared" si="2"/>
        <v>3.4422944474396894E-2</v>
      </c>
      <c r="O59" s="18">
        <f t="shared" si="2"/>
        <v>0.27963562589013302</v>
      </c>
      <c r="P59" s="18">
        <f t="shared" si="2"/>
        <v>0</v>
      </c>
    </row>
    <row r="60" spans="1:16" ht="15" customHeight="1" x14ac:dyDescent="0.2">
      <c r="A60" s="12">
        <v>58</v>
      </c>
      <c r="B60" s="13" t="s">
        <v>170</v>
      </c>
      <c r="C60" s="14" t="s">
        <v>72</v>
      </c>
      <c r="D60" s="15">
        <v>357413</v>
      </c>
      <c r="E60" s="15">
        <v>44574</v>
      </c>
      <c r="F60" s="15">
        <v>0</v>
      </c>
      <c r="G60" s="15">
        <v>15915</v>
      </c>
      <c r="H60" s="15">
        <v>4074209</v>
      </c>
      <c r="I60" s="15">
        <v>919</v>
      </c>
      <c r="J60" s="16">
        <v>4493030</v>
      </c>
      <c r="K60" s="17">
        <f t="shared" si="3"/>
        <v>7.9548322624153414E-2</v>
      </c>
      <c r="L60" s="18">
        <f t="shared" si="3"/>
        <v>9.9206993943953183E-3</v>
      </c>
      <c r="M60" s="18">
        <f t="shared" si="3"/>
        <v>0</v>
      </c>
      <c r="N60" s="18">
        <f t="shared" si="2"/>
        <v>3.5421530681967405E-3</v>
      </c>
      <c r="O60" s="18">
        <f t="shared" si="2"/>
        <v>0.90678428588280069</v>
      </c>
      <c r="P60" s="18">
        <f t="shared" si="2"/>
        <v>2.0453903045383629E-4</v>
      </c>
    </row>
    <row r="61" spans="1:16" ht="15" customHeight="1" x14ac:dyDescent="0.2">
      <c r="A61" s="12">
        <v>59</v>
      </c>
      <c r="B61" s="13" t="s">
        <v>170</v>
      </c>
      <c r="C61" s="14" t="s">
        <v>73</v>
      </c>
      <c r="D61" s="15">
        <v>199943</v>
      </c>
      <c r="E61" s="15">
        <v>0</v>
      </c>
      <c r="F61" s="15">
        <v>0</v>
      </c>
      <c r="G61" s="15">
        <v>31790</v>
      </c>
      <c r="H61" s="15">
        <v>1560046</v>
      </c>
      <c r="I61" s="15">
        <v>0</v>
      </c>
      <c r="J61" s="16">
        <v>1791779</v>
      </c>
      <c r="K61" s="17">
        <f t="shared" si="3"/>
        <v>0.11158909664640561</v>
      </c>
      <c r="L61" s="18">
        <f t="shared" si="3"/>
        <v>0</v>
      </c>
      <c r="M61" s="18">
        <f t="shared" si="3"/>
        <v>0</v>
      </c>
      <c r="N61" s="18">
        <f t="shared" si="2"/>
        <v>1.7742143422821675E-2</v>
      </c>
      <c r="O61" s="18">
        <f t="shared" si="2"/>
        <v>0.87066875993077275</v>
      </c>
      <c r="P61" s="18">
        <f t="shared" si="2"/>
        <v>0</v>
      </c>
    </row>
    <row r="62" spans="1:16" ht="15" customHeight="1" x14ac:dyDescent="0.2">
      <c r="A62" s="19">
        <v>60</v>
      </c>
      <c r="B62" s="20" t="s">
        <v>170</v>
      </c>
      <c r="C62" s="21" t="s">
        <v>74</v>
      </c>
      <c r="D62" s="22">
        <v>158847</v>
      </c>
      <c r="E62" s="22">
        <v>2703</v>
      </c>
      <c r="F62" s="22">
        <v>90316</v>
      </c>
      <c r="G62" s="22">
        <v>94466</v>
      </c>
      <c r="H62" s="22">
        <v>6899266</v>
      </c>
      <c r="I62" s="22">
        <v>250</v>
      </c>
      <c r="J62" s="23">
        <v>7245848</v>
      </c>
      <c r="K62" s="24">
        <f t="shared" si="3"/>
        <v>2.1922485815324858E-2</v>
      </c>
      <c r="L62" s="25">
        <f t="shared" si="3"/>
        <v>3.7304122305629377E-4</v>
      </c>
      <c r="M62" s="25">
        <f t="shared" si="3"/>
        <v>1.2464517610637153E-2</v>
      </c>
      <c r="N62" s="25">
        <f t="shared" si="2"/>
        <v>1.3037259407042489E-2</v>
      </c>
      <c r="O62" s="25">
        <f t="shared" si="2"/>
        <v>0.9521681934260835</v>
      </c>
      <c r="P62" s="25">
        <f t="shared" si="2"/>
        <v>3.4502517855743038E-5</v>
      </c>
    </row>
    <row r="63" spans="1:16" ht="15" customHeight="1" x14ac:dyDescent="0.2">
      <c r="A63" s="5">
        <v>61</v>
      </c>
      <c r="B63" s="6" t="s">
        <v>170</v>
      </c>
      <c r="C63" s="7" t="s">
        <v>75</v>
      </c>
      <c r="D63" s="8">
        <v>45322</v>
      </c>
      <c r="E63" s="8">
        <v>1788</v>
      </c>
      <c r="F63" s="8">
        <v>3706</v>
      </c>
      <c r="G63" s="8">
        <v>349</v>
      </c>
      <c r="H63" s="8">
        <v>394375</v>
      </c>
      <c r="I63" s="8">
        <v>0</v>
      </c>
      <c r="J63" s="9">
        <v>445540</v>
      </c>
      <c r="K63" s="10">
        <f t="shared" si="3"/>
        <v>0.10172375095389864</v>
      </c>
      <c r="L63" s="11">
        <f t="shared" si="3"/>
        <v>4.0131076895452708E-3</v>
      </c>
      <c r="M63" s="11">
        <f t="shared" si="3"/>
        <v>8.3179961395160925E-3</v>
      </c>
      <c r="N63" s="11">
        <f t="shared" si="2"/>
        <v>7.8331911837321009E-4</v>
      </c>
      <c r="O63" s="11">
        <f t="shared" si="2"/>
        <v>0.88516182609866678</v>
      </c>
      <c r="P63" s="11">
        <f t="shared" si="2"/>
        <v>0</v>
      </c>
    </row>
    <row r="64" spans="1:16" ht="15" customHeight="1" x14ac:dyDescent="0.2">
      <c r="A64" s="12">
        <v>62</v>
      </c>
      <c r="B64" s="13" t="s">
        <v>170</v>
      </c>
      <c r="C64" s="14" t="s">
        <v>76</v>
      </c>
      <c r="D64" s="15">
        <v>44487</v>
      </c>
      <c r="E64" s="15">
        <v>20807</v>
      </c>
      <c r="F64" s="15">
        <v>0</v>
      </c>
      <c r="G64" s="15">
        <v>37864</v>
      </c>
      <c r="H64" s="15">
        <v>0</v>
      </c>
      <c r="I64" s="15">
        <v>0</v>
      </c>
      <c r="J64" s="16">
        <v>103158</v>
      </c>
      <c r="K64" s="17">
        <f t="shared" si="3"/>
        <v>0.43125109056011168</v>
      </c>
      <c r="L64" s="18">
        <f t="shared" si="3"/>
        <v>0.20170030438744449</v>
      </c>
      <c r="M64" s="18">
        <f t="shared" si="3"/>
        <v>0</v>
      </c>
      <c r="N64" s="18">
        <f t="shared" si="2"/>
        <v>0.3670486050524438</v>
      </c>
      <c r="O64" s="18">
        <f t="shared" si="2"/>
        <v>0</v>
      </c>
      <c r="P64" s="18">
        <f t="shared" si="2"/>
        <v>0</v>
      </c>
    </row>
    <row r="65" spans="1:16" ht="15" customHeight="1" x14ac:dyDescent="0.2">
      <c r="A65" s="12">
        <v>63</v>
      </c>
      <c r="B65" s="13" t="s">
        <v>170</v>
      </c>
      <c r="C65" s="14" t="s">
        <v>77</v>
      </c>
      <c r="D65" s="15">
        <v>123354</v>
      </c>
      <c r="E65" s="15">
        <v>16804</v>
      </c>
      <c r="F65" s="15">
        <v>0</v>
      </c>
      <c r="G65" s="15">
        <v>8814</v>
      </c>
      <c r="H65" s="15">
        <v>492639</v>
      </c>
      <c r="I65" s="15">
        <v>0</v>
      </c>
      <c r="J65" s="16">
        <v>641611</v>
      </c>
      <c r="K65" s="17">
        <f t="shared" si="3"/>
        <v>0.19225667889110379</v>
      </c>
      <c r="L65" s="18">
        <f t="shared" si="3"/>
        <v>2.6190324043696259E-2</v>
      </c>
      <c r="M65" s="18">
        <f t="shared" si="3"/>
        <v>0</v>
      </c>
      <c r="N65" s="18">
        <f t="shared" si="2"/>
        <v>1.3737295651103239E-2</v>
      </c>
      <c r="O65" s="18">
        <f t="shared" si="2"/>
        <v>0.76781570141409672</v>
      </c>
      <c r="P65" s="18">
        <f t="shared" si="2"/>
        <v>0</v>
      </c>
    </row>
    <row r="66" spans="1:16" ht="15" customHeight="1" x14ac:dyDescent="0.2">
      <c r="A66" s="12">
        <v>64</v>
      </c>
      <c r="B66" s="13" t="s">
        <v>170</v>
      </c>
      <c r="C66" s="14" t="s">
        <v>78</v>
      </c>
      <c r="D66" s="15">
        <v>14552</v>
      </c>
      <c r="E66" s="15">
        <v>0</v>
      </c>
      <c r="F66" s="15">
        <v>0</v>
      </c>
      <c r="G66" s="15">
        <v>0</v>
      </c>
      <c r="H66" s="15">
        <v>1205668</v>
      </c>
      <c r="I66" s="15">
        <v>0</v>
      </c>
      <c r="J66" s="16">
        <v>1220220</v>
      </c>
      <c r="K66" s="17">
        <f t="shared" si="3"/>
        <v>1.1925718313091083E-2</v>
      </c>
      <c r="L66" s="18">
        <f t="shared" si="3"/>
        <v>0</v>
      </c>
      <c r="M66" s="18">
        <f t="shared" si="3"/>
        <v>0</v>
      </c>
      <c r="N66" s="18">
        <f t="shared" si="2"/>
        <v>0</v>
      </c>
      <c r="O66" s="18">
        <f t="shared" si="2"/>
        <v>0.98807428168690892</v>
      </c>
      <c r="P66" s="18">
        <f t="shared" si="2"/>
        <v>0</v>
      </c>
    </row>
    <row r="67" spans="1:16" ht="15" customHeight="1" x14ac:dyDescent="0.2">
      <c r="A67" s="19">
        <v>65</v>
      </c>
      <c r="B67" s="20" t="s">
        <v>170</v>
      </c>
      <c r="C67" s="21" t="s">
        <v>79</v>
      </c>
      <c r="D67" s="22">
        <v>1413745</v>
      </c>
      <c r="E67" s="22">
        <v>3655</v>
      </c>
      <c r="F67" s="22">
        <v>20194</v>
      </c>
      <c r="G67" s="22">
        <v>149929</v>
      </c>
      <c r="H67" s="22">
        <v>5109694</v>
      </c>
      <c r="I67" s="22">
        <v>0</v>
      </c>
      <c r="J67" s="23">
        <v>6697217</v>
      </c>
      <c r="K67" s="24">
        <f t="shared" si="3"/>
        <v>0.21109439936021185</v>
      </c>
      <c r="L67" s="25">
        <f t="shared" si="3"/>
        <v>5.4574907756460632E-4</v>
      </c>
      <c r="M67" s="25">
        <f t="shared" si="3"/>
        <v>3.015282318013587E-3</v>
      </c>
      <c r="N67" s="25">
        <f t="shared" si="2"/>
        <v>2.2386761545877938E-2</v>
      </c>
      <c r="O67" s="25">
        <f t="shared" si="2"/>
        <v>0.76295780769833199</v>
      </c>
      <c r="P67" s="25">
        <f t="shared" si="2"/>
        <v>0</v>
      </c>
    </row>
    <row r="68" spans="1:16" ht="15" customHeight="1" x14ac:dyDescent="0.2">
      <c r="A68" s="5">
        <v>66</v>
      </c>
      <c r="B68" s="6" t="s">
        <v>170</v>
      </c>
      <c r="C68" s="7" t="s">
        <v>80</v>
      </c>
      <c r="D68" s="8">
        <v>87204</v>
      </c>
      <c r="E68" s="8">
        <v>0</v>
      </c>
      <c r="F68" s="8">
        <v>67833</v>
      </c>
      <c r="G68" s="8">
        <v>4301</v>
      </c>
      <c r="H68" s="8">
        <v>51000</v>
      </c>
      <c r="I68" s="8">
        <v>0</v>
      </c>
      <c r="J68" s="9">
        <v>210338</v>
      </c>
      <c r="K68" s="10">
        <f t="shared" si="3"/>
        <v>0.41458985062138082</v>
      </c>
      <c r="L68" s="11">
        <f t="shared" si="3"/>
        <v>0</v>
      </c>
      <c r="M68" s="11">
        <f t="shared" si="3"/>
        <v>0.32249522197605757</v>
      </c>
      <c r="N68" s="11">
        <f t="shared" si="2"/>
        <v>2.0448040772470977E-2</v>
      </c>
      <c r="O68" s="11">
        <f t="shared" si="2"/>
        <v>0.24246688663009061</v>
      </c>
      <c r="P68" s="11">
        <f t="shared" si="2"/>
        <v>0</v>
      </c>
    </row>
    <row r="69" spans="1:16" ht="15" customHeight="1" x14ac:dyDescent="0.2">
      <c r="A69" s="12">
        <v>67</v>
      </c>
      <c r="B69" s="13" t="s">
        <v>170</v>
      </c>
      <c r="C69" s="14" t="s">
        <v>81</v>
      </c>
      <c r="D69" s="15">
        <v>165608</v>
      </c>
      <c r="E69" s="15">
        <v>450</v>
      </c>
      <c r="F69" s="15">
        <v>0</v>
      </c>
      <c r="G69" s="15">
        <v>108577</v>
      </c>
      <c r="H69" s="15">
        <v>8299423</v>
      </c>
      <c r="I69" s="15">
        <v>0</v>
      </c>
      <c r="J69" s="16">
        <v>8574058</v>
      </c>
      <c r="K69" s="17">
        <f t="shared" si="3"/>
        <v>1.9315008132671833E-2</v>
      </c>
      <c r="L69" s="18">
        <f t="shared" si="3"/>
        <v>5.2483899689038729E-5</v>
      </c>
      <c r="M69" s="18">
        <f t="shared" si="3"/>
        <v>0</v>
      </c>
      <c r="N69" s="18">
        <f t="shared" si="2"/>
        <v>1.2663431947859462E-2</v>
      </c>
      <c r="O69" s="18">
        <f t="shared" si="2"/>
        <v>0.96796907601977966</v>
      </c>
      <c r="P69" s="18">
        <f t="shared" si="2"/>
        <v>0</v>
      </c>
    </row>
    <row r="70" spans="1:16" ht="15" customHeight="1" x14ac:dyDescent="0.2">
      <c r="A70" s="12">
        <v>68</v>
      </c>
      <c r="B70" s="13" t="s">
        <v>170</v>
      </c>
      <c r="C70" s="14" t="s">
        <v>82</v>
      </c>
      <c r="D70" s="15">
        <v>153448</v>
      </c>
      <c r="E70" s="15">
        <v>0</v>
      </c>
      <c r="F70" s="15">
        <v>1300</v>
      </c>
      <c r="G70" s="15">
        <v>0</v>
      </c>
      <c r="H70" s="15">
        <v>0</v>
      </c>
      <c r="I70" s="15">
        <v>0</v>
      </c>
      <c r="J70" s="16">
        <v>154748</v>
      </c>
      <c r="K70" s="17">
        <f t="shared" si="3"/>
        <v>0.99159924522449405</v>
      </c>
      <c r="L70" s="18">
        <f t="shared" si="3"/>
        <v>0</v>
      </c>
      <c r="M70" s="18">
        <f t="shared" si="3"/>
        <v>8.4007547755059839E-3</v>
      </c>
      <c r="N70" s="18">
        <f t="shared" si="2"/>
        <v>0</v>
      </c>
      <c r="O70" s="18">
        <f t="shared" si="2"/>
        <v>0</v>
      </c>
      <c r="P70" s="18">
        <f t="shared" si="2"/>
        <v>0</v>
      </c>
    </row>
    <row r="71" spans="1:16" ht="15" customHeight="1" x14ac:dyDescent="0.2">
      <c r="A71" s="12">
        <v>69</v>
      </c>
      <c r="B71" s="13" t="s">
        <v>170</v>
      </c>
      <c r="C71" s="14" t="s">
        <v>83</v>
      </c>
      <c r="D71" s="15">
        <v>19697</v>
      </c>
      <c r="E71" s="15">
        <v>0</v>
      </c>
      <c r="F71" s="15">
        <v>23208</v>
      </c>
      <c r="G71" s="15">
        <v>7287</v>
      </c>
      <c r="H71" s="15">
        <v>5059400</v>
      </c>
      <c r="I71" s="15">
        <v>1320</v>
      </c>
      <c r="J71" s="16">
        <v>5110912</v>
      </c>
      <c r="K71" s="17">
        <f t="shared" si="3"/>
        <v>3.853911004533046E-3</v>
      </c>
      <c r="L71" s="18">
        <f t="shared" si="3"/>
        <v>0</v>
      </c>
      <c r="M71" s="18">
        <f t="shared" si="3"/>
        <v>4.5408725487740744E-3</v>
      </c>
      <c r="N71" s="18">
        <f t="shared" si="2"/>
        <v>1.4257729344586642E-3</v>
      </c>
      <c r="O71" s="18">
        <f t="shared" si="2"/>
        <v>0.98992117258133183</v>
      </c>
      <c r="P71" s="18">
        <f t="shared" si="2"/>
        <v>2.5827093090235168E-4</v>
      </c>
    </row>
    <row r="72" spans="1:16" ht="15" customHeight="1" x14ac:dyDescent="0.2">
      <c r="A72" s="19">
        <v>396</v>
      </c>
      <c r="B72" s="20"/>
      <c r="C72" s="21" t="s">
        <v>84</v>
      </c>
      <c r="D72" s="22">
        <v>12577740</v>
      </c>
      <c r="E72" s="22">
        <v>175</v>
      </c>
      <c r="F72" s="22">
        <v>66314</v>
      </c>
      <c r="G72" s="22">
        <v>167487</v>
      </c>
      <c r="H72" s="22">
        <v>0</v>
      </c>
      <c r="I72" s="22">
        <v>0</v>
      </c>
      <c r="J72" s="23">
        <v>12811716</v>
      </c>
      <c r="K72" s="24">
        <f t="shared" si="3"/>
        <v>0.9817373410400293</v>
      </c>
      <c r="L72" s="25">
        <f t="shared" si="3"/>
        <v>1.3659372405694912E-5</v>
      </c>
      <c r="M72" s="25">
        <f t="shared" si="3"/>
        <v>5.1760435526357279E-3</v>
      </c>
      <c r="N72" s="25">
        <f t="shared" si="2"/>
        <v>1.3072956034929278E-2</v>
      </c>
      <c r="O72" s="25">
        <f t="shared" si="2"/>
        <v>0</v>
      </c>
      <c r="P72" s="25">
        <f t="shared" si="2"/>
        <v>0</v>
      </c>
    </row>
    <row r="73" spans="1:16" ht="15" customHeight="1" thickBot="1" x14ac:dyDescent="0.25">
      <c r="A73" s="26"/>
      <c r="B73" s="27"/>
      <c r="C73" s="28" t="s">
        <v>85</v>
      </c>
      <c r="D73" s="29">
        <f>SUM(D3:D72)</f>
        <v>52283931</v>
      </c>
      <c r="E73" s="29">
        <f t="shared" ref="E73:J73" si="4">SUM(E3:E72)</f>
        <v>1576705</v>
      </c>
      <c r="F73" s="29">
        <f t="shared" si="4"/>
        <v>2029698</v>
      </c>
      <c r="G73" s="29">
        <f t="shared" si="4"/>
        <v>7207368</v>
      </c>
      <c r="H73" s="29">
        <f t="shared" si="4"/>
        <v>336885239</v>
      </c>
      <c r="I73" s="29">
        <f t="shared" si="4"/>
        <v>3890257</v>
      </c>
      <c r="J73" s="30">
        <f t="shared" si="4"/>
        <v>403873198</v>
      </c>
      <c r="K73" s="31">
        <f>IFERROR(D73/$J73,0)</f>
        <v>0.12945630276758302</v>
      </c>
      <c r="L73" s="32">
        <f>IFERROR(E73/$J73,0)</f>
        <v>3.903960470286023E-3</v>
      </c>
      <c r="M73" s="32">
        <f t="shared" si="3"/>
        <v>5.0255823116046438E-3</v>
      </c>
      <c r="N73" s="32">
        <f t="shared" si="2"/>
        <v>1.7845620941650108E-2</v>
      </c>
      <c r="O73" s="32">
        <f t="shared" si="2"/>
        <v>0.8341361612215723</v>
      </c>
      <c r="P73" s="32">
        <f t="shared" si="2"/>
        <v>9.6323722873038978E-3</v>
      </c>
    </row>
    <row r="74" spans="1:16" ht="8.25" customHeight="1" thickTop="1" x14ac:dyDescent="0.2">
      <c r="A74" s="33"/>
      <c r="B74" s="34"/>
      <c r="C74" s="35"/>
      <c r="D74" s="35"/>
      <c r="E74" s="35"/>
      <c r="F74" s="35"/>
      <c r="G74" s="35"/>
      <c r="H74" s="35"/>
      <c r="I74" s="35"/>
      <c r="J74" s="36"/>
      <c r="K74" s="35"/>
      <c r="L74" s="35"/>
      <c r="M74" s="35"/>
      <c r="N74" s="35"/>
      <c r="O74" s="36"/>
      <c r="P74" s="36"/>
    </row>
    <row r="75" spans="1:16" ht="15" customHeight="1" x14ac:dyDescent="0.2">
      <c r="A75" s="12">
        <v>318001</v>
      </c>
      <c r="B75" s="13"/>
      <c r="C75" s="14" t="s">
        <v>86</v>
      </c>
      <c r="D75" s="15">
        <v>137994</v>
      </c>
      <c r="E75" s="15">
        <v>0</v>
      </c>
      <c r="F75" s="15">
        <v>0</v>
      </c>
      <c r="G75" s="15">
        <v>17620</v>
      </c>
      <c r="H75" s="15">
        <v>774487</v>
      </c>
      <c r="I75" s="15">
        <v>0</v>
      </c>
      <c r="J75" s="16">
        <v>930101</v>
      </c>
      <c r="K75" s="17">
        <f t="shared" ref="K75:P78" si="5">IFERROR(D75/$J75,0)</f>
        <v>0.1483645324540023</v>
      </c>
      <c r="L75" s="18">
        <f t="shared" si="5"/>
        <v>0</v>
      </c>
      <c r="M75" s="18">
        <f t="shared" si="5"/>
        <v>0</v>
      </c>
      <c r="N75" s="18">
        <f t="shared" si="5"/>
        <v>1.8944179180540609E-2</v>
      </c>
      <c r="O75" s="18">
        <f t="shared" si="5"/>
        <v>0.83269128836545714</v>
      </c>
      <c r="P75" s="18">
        <f t="shared" si="5"/>
        <v>0</v>
      </c>
    </row>
    <row r="76" spans="1:16" ht="15" customHeight="1" x14ac:dyDescent="0.2">
      <c r="A76" s="12">
        <v>319001</v>
      </c>
      <c r="B76" s="13"/>
      <c r="C76" s="14" t="s">
        <v>87</v>
      </c>
      <c r="D76" s="15">
        <v>444100</v>
      </c>
      <c r="E76" s="15">
        <v>0</v>
      </c>
      <c r="F76" s="15">
        <v>0</v>
      </c>
      <c r="G76" s="15">
        <v>3541</v>
      </c>
      <c r="H76" s="15">
        <v>0</v>
      </c>
      <c r="I76" s="15">
        <v>0</v>
      </c>
      <c r="J76" s="16">
        <v>447641</v>
      </c>
      <c r="K76" s="17">
        <f t="shared" si="5"/>
        <v>0.99208964326324001</v>
      </c>
      <c r="L76" s="18">
        <f t="shared" si="5"/>
        <v>0</v>
      </c>
      <c r="M76" s="18">
        <f t="shared" si="5"/>
        <v>0</v>
      </c>
      <c r="N76" s="18">
        <f t="shared" si="5"/>
        <v>7.910356736760037E-3</v>
      </c>
      <c r="O76" s="18">
        <f t="shared" si="5"/>
        <v>0</v>
      </c>
      <c r="P76" s="18">
        <f t="shared" si="5"/>
        <v>0</v>
      </c>
    </row>
    <row r="77" spans="1:16" ht="15" customHeight="1" x14ac:dyDescent="0.2">
      <c r="A77" s="19" t="s">
        <v>88</v>
      </c>
      <c r="B77" s="20"/>
      <c r="C77" s="21" t="s">
        <v>89</v>
      </c>
      <c r="D77" s="22">
        <v>9613</v>
      </c>
      <c r="E77" s="22">
        <v>0</v>
      </c>
      <c r="F77" s="22">
        <v>2135</v>
      </c>
      <c r="G77" s="22">
        <v>0</v>
      </c>
      <c r="H77" s="22">
        <v>0</v>
      </c>
      <c r="I77" s="22">
        <v>0</v>
      </c>
      <c r="J77" s="23">
        <v>11748</v>
      </c>
      <c r="K77" s="24">
        <f t="shared" si="5"/>
        <v>0.81826693905345593</v>
      </c>
      <c r="L77" s="25">
        <f t="shared" si="5"/>
        <v>0</v>
      </c>
      <c r="M77" s="25">
        <f t="shared" si="5"/>
        <v>0.18173306094654409</v>
      </c>
      <c r="N77" s="25">
        <f t="shared" si="5"/>
        <v>0</v>
      </c>
      <c r="O77" s="25">
        <f t="shared" si="5"/>
        <v>0</v>
      </c>
      <c r="P77" s="25">
        <f t="shared" si="5"/>
        <v>0</v>
      </c>
    </row>
    <row r="78" spans="1:16" ht="15" customHeight="1" thickBot="1" x14ac:dyDescent="0.25">
      <c r="A78" s="26"/>
      <c r="B78" s="27"/>
      <c r="C78" s="28" t="s">
        <v>90</v>
      </c>
      <c r="D78" s="29">
        <f>SUM(D75:D77)</f>
        <v>591707</v>
      </c>
      <c r="E78" s="29">
        <f t="shared" ref="E78:J78" si="6">SUM(E75:E77)</f>
        <v>0</v>
      </c>
      <c r="F78" s="29">
        <f t="shared" si="6"/>
        <v>2135</v>
      </c>
      <c r="G78" s="29">
        <f t="shared" si="6"/>
        <v>21161</v>
      </c>
      <c r="H78" s="29">
        <f t="shared" si="6"/>
        <v>774487</v>
      </c>
      <c r="I78" s="29">
        <f t="shared" si="6"/>
        <v>0</v>
      </c>
      <c r="J78" s="30">
        <f t="shared" si="6"/>
        <v>1389490</v>
      </c>
      <c r="K78" s="31">
        <f t="shared" si="5"/>
        <v>0.42584473439895215</v>
      </c>
      <c r="L78" s="32">
        <f t="shared" si="5"/>
        <v>0</v>
      </c>
      <c r="M78" s="32">
        <f t="shared" si="5"/>
        <v>1.536534987657342E-3</v>
      </c>
      <c r="N78" s="32">
        <f t="shared" si="5"/>
        <v>1.5229328746518507E-2</v>
      </c>
      <c r="O78" s="32">
        <f t="shared" si="5"/>
        <v>0.55738940186687203</v>
      </c>
      <c r="P78" s="32">
        <f t="shared" si="5"/>
        <v>0</v>
      </c>
    </row>
    <row r="79" spans="1:16" ht="8.25" customHeight="1" thickTop="1" x14ac:dyDescent="0.2">
      <c r="A79" s="33"/>
      <c r="B79" s="34"/>
      <c r="C79" s="35"/>
      <c r="D79" s="35"/>
      <c r="E79" s="35"/>
      <c r="F79" s="35"/>
      <c r="G79" s="35"/>
      <c r="H79" s="35"/>
      <c r="I79" s="35"/>
      <c r="J79" s="36"/>
      <c r="K79" s="35"/>
      <c r="L79" s="35"/>
      <c r="M79" s="35"/>
      <c r="N79" s="35"/>
      <c r="O79" s="36"/>
      <c r="P79" s="36"/>
    </row>
    <row r="80" spans="1:16" ht="15" customHeight="1" x14ac:dyDescent="0.2">
      <c r="A80" s="5">
        <v>321001</v>
      </c>
      <c r="B80" s="6"/>
      <c r="C80" s="7" t="s">
        <v>91</v>
      </c>
      <c r="D80" s="8">
        <v>30550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9">
        <v>30550</v>
      </c>
      <c r="K80" s="10">
        <f t="shared" ref="K80:P120" si="7">IFERROR(D80/$J80,0)</f>
        <v>1</v>
      </c>
      <c r="L80" s="11">
        <f t="shared" si="7"/>
        <v>0</v>
      </c>
      <c r="M80" s="11">
        <f t="shared" si="7"/>
        <v>0</v>
      </c>
      <c r="N80" s="11">
        <f t="shared" si="7"/>
        <v>0</v>
      </c>
      <c r="O80" s="11">
        <f t="shared" si="7"/>
        <v>0</v>
      </c>
      <c r="P80" s="11">
        <f t="shared" si="7"/>
        <v>0</v>
      </c>
    </row>
    <row r="81" spans="1:16" ht="15" customHeight="1" x14ac:dyDescent="0.2">
      <c r="A81" s="12">
        <v>329001</v>
      </c>
      <c r="B81" s="13"/>
      <c r="C81" s="14" t="s">
        <v>92</v>
      </c>
      <c r="D81" s="15">
        <v>112182</v>
      </c>
      <c r="E81" s="15">
        <v>0</v>
      </c>
      <c r="F81" s="15">
        <v>0</v>
      </c>
      <c r="G81" s="15">
        <v>2868</v>
      </c>
      <c r="H81" s="15">
        <v>36761</v>
      </c>
      <c r="I81" s="15">
        <v>0</v>
      </c>
      <c r="J81" s="16">
        <v>151811</v>
      </c>
      <c r="K81" s="17">
        <f t="shared" si="7"/>
        <v>0.73895831000388645</v>
      </c>
      <c r="L81" s="18">
        <f t="shared" si="7"/>
        <v>0</v>
      </c>
      <c r="M81" s="18">
        <f t="shared" si="7"/>
        <v>0</v>
      </c>
      <c r="N81" s="18">
        <f t="shared" si="7"/>
        <v>1.8891911653305754E-2</v>
      </c>
      <c r="O81" s="18">
        <f t="shared" si="7"/>
        <v>0.24214977834280782</v>
      </c>
      <c r="P81" s="18">
        <f t="shared" si="7"/>
        <v>0</v>
      </c>
    </row>
    <row r="82" spans="1:16" ht="15" customHeight="1" x14ac:dyDescent="0.2">
      <c r="A82" s="12">
        <v>331001</v>
      </c>
      <c r="B82" s="13"/>
      <c r="C82" s="14" t="s">
        <v>93</v>
      </c>
      <c r="D82" s="15">
        <v>138991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6">
        <v>138991</v>
      </c>
      <c r="K82" s="17">
        <f t="shared" si="7"/>
        <v>1</v>
      </c>
      <c r="L82" s="18">
        <f t="shared" si="7"/>
        <v>0</v>
      </c>
      <c r="M82" s="18">
        <f t="shared" si="7"/>
        <v>0</v>
      </c>
      <c r="N82" s="18">
        <f t="shared" si="7"/>
        <v>0</v>
      </c>
      <c r="O82" s="18">
        <f t="shared" si="7"/>
        <v>0</v>
      </c>
      <c r="P82" s="18">
        <f t="shared" si="7"/>
        <v>0</v>
      </c>
    </row>
    <row r="83" spans="1:16" ht="15" customHeight="1" x14ac:dyDescent="0.2">
      <c r="A83" s="12">
        <v>333001</v>
      </c>
      <c r="B83" s="13"/>
      <c r="C83" s="14" t="s">
        <v>94</v>
      </c>
      <c r="D83" s="15">
        <v>2207627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6">
        <v>2207627</v>
      </c>
      <c r="K83" s="17">
        <f t="shared" si="7"/>
        <v>1</v>
      </c>
      <c r="L83" s="18">
        <f t="shared" si="7"/>
        <v>0</v>
      </c>
      <c r="M83" s="18">
        <f t="shared" si="7"/>
        <v>0</v>
      </c>
      <c r="N83" s="18">
        <f t="shared" si="7"/>
        <v>0</v>
      </c>
      <c r="O83" s="18">
        <f t="shared" si="7"/>
        <v>0</v>
      </c>
      <c r="P83" s="18">
        <f t="shared" si="7"/>
        <v>0</v>
      </c>
    </row>
    <row r="84" spans="1:16" ht="15" customHeight="1" x14ac:dyDescent="0.2">
      <c r="A84" s="19">
        <v>336001</v>
      </c>
      <c r="B84" s="20"/>
      <c r="C84" s="21" t="s">
        <v>95</v>
      </c>
      <c r="D84" s="22">
        <v>56347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3">
        <v>56347</v>
      </c>
      <c r="K84" s="24">
        <f t="shared" si="7"/>
        <v>1</v>
      </c>
      <c r="L84" s="25">
        <f t="shared" si="7"/>
        <v>0</v>
      </c>
      <c r="M84" s="25">
        <f t="shared" si="7"/>
        <v>0</v>
      </c>
      <c r="N84" s="25">
        <f t="shared" si="7"/>
        <v>0</v>
      </c>
      <c r="O84" s="25">
        <f t="shared" si="7"/>
        <v>0</v>
      </c>
      <c r="P84" s="25">
        <f t="shared" si="7"/>
        <v>0</v>
      </c>
    </row>
    <row r="85" spans="1:16" ht="15" customHeight="1" x14ac:dyDescent="0.2">
      <c r="A85" s="5">
        <v>337001</v>
      </c>
      <c r="B85" s="6"/>
      <c r="C85" s="7" t="s">
        <v>96</v>
      </c>
      <c r="D85" s="8">
        <v>1810633</v>
      </c>
      <c r="E85" s="8">
        <v>0</v>
      </c>
      <c r="F85" s="8">
        <v>672</v>
      </c>
      <c r="G85" s="8">
        <v>3270</v>
      </c>
      <c r="H85" s="8">
        <v>0</v>
      </c>
      <c r="I85" s="8">
        <v>0</v>
      </c>
      <c r="J85" s="9">
        <v>1814575</v>
      </c>
      <c r="K85" s="10">
        <f t="shared" si="7"/>
        <v>0.99782759048261993</v>
      </c>
      <c r="L85" s="11">
        <f t="shared" si="7"/>
        <v>0</v>
      </c>
      <c r="M85" s="11">
        <f t="shared" si="7"/>
        <v>3.7033465136464462E-4</v>
      </c>
      <c r="N85" s="11">
        <f t="shared" si="7"/>
        <v>1.8020748660154582E-3</v>
      </c>
      <c r="O85" s="11">
        <f t="shared" si="7"/>
        <v>0</v>
      </c>
      <c r="P85" s="11">
        <f t="shared" si="7"/>
        <v>0</v>
      </c>
    </row>
    <row r="86" spans="1:16" ht="15" customHeight="1" x14ac:dyDescent="0.2">
      <c r="A86" s="12">
        <v>339001</v>
      </c>
      <c r="B86" s="13"/>
      <c r="C86" s="14" t="s">
        <v>97</v>
      </c>
      <c r="D86" s="15">
        <v>25881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6">
        <v>25881</v>
      </c>
      <c r="K86" s="17">
        <f t="shared" si="7"/>
        <v>1</v>
      </c>
      <c r="L86" s="18">
        <f t="shared" si="7"/>
        <v>0</v>
      </c>
      <c r="M86" s="18">
        <f t="shared" si="7"/>
        <v>0</v>
      </c>
      <c r="N86" s="18">
        <f t="shared" si="7"/>
        <v>0</v>
      </c>
      <c r="O86" s="18">
        <f t="shared" si="7"/>
        <v>0</v>
      </c>
      <c r="P86" s="18">
        <f t="shared" si="7"/>
        <v>0</v>
      </c>
    </row>
    <row r="87" spans="1:16" ht="15" customHeight="1" x14ac:dyDescent="0.2">
      <c r="A87" s="12">
        <v>340001</v>
      </c>
      <c r="B87" s="13"/>
      <c r="C87" s="14" t="s">
        <v>98</v>
      </c>
      <c r="D87" s="15">
        <v>6906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6">
        <v>6906</v>
      </c>
      <c r="K87" s="17">
        <f t="shared" si="7"/>
        <v>1</v>
      </c>
      <c r="L87" s="18">
        <f t="shared" si="7"/>
        <v>0</v>
      </c>
      <c r="M87" s="18">
        <f t="shared" si="7"/>
        <v>0</v>
      </c>
      <c r="N87" s="18">
        <f t="shared" si="7"/>
        <v>0</v>
      </c>
      <c r="O87" s="18">
        <f t="shared" si="7"/>
        <v>0</v>
      </c>
      <c r="P87" s="18">
        <f t="shared" si="7"/>
        <v>0</v>
      </c>
    </row>
    <row r="88" spans="1:16" ht="15" customHeight="1" x14ac:dyDescent="0.2">
      <c r="A88" s="12">
        <v>341001</v>
      </c>
      <c r="B88" s="13"/>
      <c r="C88" s="14" t="s">
        <v>99</v>
      </c>
      <c r="D88" s="15">
        <v>137938</v>
      </c>
      <c r="E88" s="15">
        <v>0</v>
      </c>
      <c r="F88" s="15">
        <v>6024</v>
      </c>
      <c r="G88" s="15">
        <v>147</v>
      </c>
      <c r="H88" s="15">
        <v>809160</v>
      </c>
      <c r="I88" s="15">
        <v>0</v>
      </c>
      <c r="J88" s="16">
        <v>953269</v>
      </c>
      <c r="K88" s="17">
        <f t="shared" si="7"/>
        <v>0.14469997450876929</v>
      </c>
      <c r="L88" s="18">
        <f t="shared" si="7"/>
        <v>0</v>
      </c>
      <c r="M88" s="18">
        <f t="shared" si="7"/>
        <v>6.3193075616641264E-3</v>
      </c>
      <c r="N88" s="18">
        <f t="shared" si="7"/>
        <v>1.5420621041909471E-4</v>
      </c>
      <c r="O88" s="18">
        <f t="shared" si="7"/>
        <v>0.84882651171914747</v>
      </c>
      <c r="P88" s="18">
        <f t="shared" si="7"/>
        <v>0</v>
      </c>
    </row>
    <row r="89" spans="1:16" ht="15" customHeight="1" x14ac:dyDescent="0.2">
      <c r="A89" s="19">
        <v>343001</v>
      </c>
      <c r="B89" s="20"/>
      <c r="C89" s="21" t="s">
        <v>100</v>
      </c>
      <c r="D89" s="22">
        <v>31711</v>
      </c>
      <c r="E89" s="22">
        <v>0</v>
      </c>
      <c r="F89" s="22">
        <v>0</v>
      </c>
      <c r="G89" s="22">
        <v>0</v>
      </c>
      <c r="H89" s="22">
        <v>0</v>
      </c>
      <c r="I89" s="22">
        <v>123166</v>
      </c>
      <c r="J89" s="23">
        <v>154877</v>
      </c>
      <c r="K89" s="24">
        <f t="shared" si="7"/>
        <v>0.20474957546956618</v>
      </c>
      <c r="L89" s="25">
        <f t="shared" si="7"/>
        <v>0</v>
      </c>
      <c r="M89" s="25">
        <f t="shared" si="7"/>
        <v>0</v>
      </c>
      <c r="N89" s="25">
        <f t="shared" si="7"/>
        <v>0</v>
      </c>
      <c r="O89" s="25">
        <f t="shared" si="7"/>
        <v>0</v>
      </c>
      <c r="P89" s="25">
        <f t="shared" si="7"/>
        <v>0.79525042453043382</v>
      </c>
    </row>
    <row r="90" spans="1:16" ht="15" customHeight="1" x14ac:dyDescent="0.2">
      <c r="A90" s="5">
        <v>344001</v>
      </c>
      <c r="B90" s="6"/>
      <c r="C90" s="7" t="s">
        <v>101</v>
      </c>
      <c r="D90" s="8">
        <v>109736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9">
        <v>109736</v>
      </c>
      <c r="K90" s="10">
        <f t="shared" si="7"/>
        <v>1</v>
      </c>
      <c r="L90" s="11">
        <f t="shared" si="7"/>
        <v>0</v>
      </c>
      <c r="M90" s="11">
        <f t="shared" si="7"/>
        <v>0</v>
      </c>
      <c r="N90" s="11">
        <f t="shared" si="7"/>
        <v>0</v>
      </c>
      <c r="O90" s="11">
        <f t="shared" si="7"/>
        <v>0</v>
      </c>
      <c r="P90" s="11">
        <f t="shared" si="7"/>
        <v>0</v>
      </c>
    </row>
    <row r="91" spans="1:16" ht="15" customHeight="1" x14ac:dyDescent="0.2">
      <c r="A91" s="12">
        <v>345001</v>
      </c>
      <c r="B91" s="13"/>
      <c r="C91" s="14" t="s">
        <v>102</v>
      </c>
      <c r="D91" s="15">
        <v>58862</v>
      </c>
      <c r="E91" s="15">
        <v>0</v>
      </c>
      <c r="F91" s="15">
        <v>0</v>
      </c>
      <c r="G91" s="15">
        <v>13575</v>
      </c>
      <c r="H91" s="15">
        <v>0</v>
      </c>
      <c r="I91" s="15">
        <v>0</v>
      </c>
      <c r="J91" s="16">
        <v>72437</v>
      </c>
      <c r="K91" s="17">
        <f t="shared" si="7"/>
        <v>0.81259577287850127</v>
      </c>
      <c r="L91" s="18">
        <f t="shared" si="7"/>
        <v>0</v>
      </c>
      <c r="M91" s="18">
        <f t="shared" si="7"/>
        <v>0</v>
      </c>
      <c r="N91" s="18">
        <f t="shared" si="7"/>
        <v>0.18740422712149868</v>
      </c>
      <c r="O91" s="18">
        <f t="shared" si="7"/>
        <v>0</v>
      </c>
      <c r="P91" s="18">
        <f t="shared" si="7"/>
        <v>0</v>
      </c>
    </row>
    <row r="92" spans="1:16" ht="15" customHeight="1" x14ac:dyDescent="0.2">
      <c r="A92" s="12">
        <v>346001</v>
      </c>
      <c r="B92" s="13"/>
      <c r="C92" s="14" t="s">
        <v>103</v>
      </c>
      <c r="D92" s="15">
        <v>35508</v>
      </c>
      <c r="E92" s="15">
        <v>0</v>
      </c>
      <c r="F92" s="15">
        <v>0</v>
      </c>
      <c r="G92" s="15">
        <v>0</v>
      </c>
      <c r="H92" s="15">
        <v>1370888</v>
      </c>
      <c r="I92" s="15">
        <v>0</v>
      </c>
      <c r="J92" s="16">
        <v>1406396</v>
      </c>
      <c r="K92" s="17">
        <f t="shared" si="7"/>
        <v>2.5247512080523549E-2</v>
      </c>
      <c r="L92" s="18">
        <f t="shared" si="7"/>
        <v>0</v>
      </c>
      <c r="M92" s="18">
        <f t="shared" si="7"/>
        <v>0</v>
      </c>
      <c r="N92" s="18">
        <f t="shared" si="7"/>
        <v>0</v>
      </c>
      <c r="O92" s="18">
        <f t="shared" si="7"/>
        <v>0.97475248791947644</v>
      </c>
      <c r="P92" s="18">
        <f t="shared" si="7"/>
        <v>0</v>
      </c>
    </row>
    <row r="93" spans="1:16" ht="15" customHeight="1" x14ac:dyDescent="0.2">
      <c r="A93" s="12">
        <v>347001</v>
      </c>
      <c r="B93" s="13"/>
      <c r="C93" s="14" t="s">
        <v>104</v>
      </c>
      <c r="D93" s="15">
        <v>128562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6">
        <v>128562</v>
      </c>
      <c r="K93" s="17">
        <f t="shared" si="7"/>
        <v>1</v>
      </c>
      <c r="L93" s="18">
        <f t="shared" si="7"/>
        <v>0</v>
      </c>
      <c r="M93" s="18">
        <f t="shared" si="7"/>
        <v>0</v>
      </c>
      <c r="N93" s="18">
        <f t="shared" si="7"/>
        <v>0</v>
      </c>
      <c r="O93" s="18">
        <f t="shared" si="7"/>
        <v>0</v>
      </c>
      <c r="P93" s="18">
        <f t="shared" si="7"/>
        <v>0</v>
      </c>
    </row>
    <row r="94" spans="1:16" ht="15" customHeight="1" x14ac:dyDescent="0.2">
      <c r="A94" s="19">
        <v>348001</v>
      </c>
      <c r="B94" s="20"/>
      <c r="C94" s="21" t="s">
        <v>105</v>
      </c>
      <c r="D94" s="22">
        <v>633305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3">
        <v>633305</v>
      </c>
      <c r="K94" s="24">
        <f t="shared" si="7"/>
        <v>1</v>
      </c>
      <c r="L94" s="25">
        <f t="shared" si="7"/>
        <v>0</v>
      </c>
      <c r="M94" s="25">
        <f t="shared" si="7"/>
        <v>0</v>
      </c>
      <c r="N94" s="25">
        <f t="shared" si="7"/>
        <v>0</v>
      </c>
      <c r="O94" s="25">
        <f t="shared" si="7"/>
        <v>0</v>
      </c>
      <c r="P94" s="25">
        <f t="shared" si="7"/>
        <v>0</v>
      </c>
    </row>
    <row r="95" spans="1:16" ht="15" customHeight="1" x14ac:dyDescent="0.2">
      <c r="A95" s="5" t="s">
        <v>106</v>
      </c>
      <c r="B95" s="6"/>
      <c r="C95" s="7" t="s">
        <v>107</v>
      </c>
      <c r="D95" s="8">
        <v>12395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9">
        <v>12395</v>
      </c>
      <c r="K95" s="10">
        <f t="shared" si="7"/>
        <v>1</v>
      </c>
      <c r="L95" s="11">
        <f t="shared" si="7"/>
        <v>0</v>
      </c>
      <c r="M95" s="11">
        <f t="shared" si="7"/>
        <v>0</v>
      </c>
      <c r="N95" s="11">
        <f t="shared" si="7"/>
        <v>0</v>
      </c>
      <c r="O95" s="11">
        <f t="shared" si="7"/>
        <v>0</v>
      </c>
      <c r="P95" s="11">
        <f t="shared" si="7"/>
        <v>0</v>
      </c>
    </row>
    <row r="96" spans="1:16" ht="15" customHeight="1" x14ac:dyDescent="0.2">
      <c r="A96" s="12" t="s">
        <v>108</v>
      </c>
      <c r="B96" s="13"/>
      <c r="C96" s="14" t="s">
        <v>109</v>
      </c>
      <c r="D96" s="15">
        <v>32876</v>
      </c>
      <c r="E96" s="15">
        <v>0</v>
      </c>
      <c r="F96" s="15">
        <v>0</v>
      </c>
      <c r="G96" s="15">
        <v>280</v>
      </c>
      <c r="H96" s="15">
        <v>0</v>
      </c>
      <c r="I96" s="15">
        <v>0</v>
      </c>
      <c r="J96" s="16">
        <v>33156</v>
      </c>
      <c r="K96" s="17">
        <f t="shared" si="7"/>
        <v>0.9915550729882977</v>
      </c>
      <c r="L96" s="18">
        <f t="shared" si="7"/>
        <v>0</v>
      </c>
      <c r="M96" s="18">
        <f t="shared" si="7"/>
        <v>0</v>
      </c>
      <c r="N96" s="18">
        <f t="shared" si="7"/>
        <v>8.4449270117022569E-3</v>
      </c>
      <c r="O96" s="18">
        <f t="shared" si="7"/>
        <v>0</v>
      </c>
      <c r="P96" s="18">
        <f t="shared" si="7"/>
        <v>0</v>
      </c>
    </row>
    <row r="97" spans="1:16" ht="15" customHeight="1" x14ac:dyDescent="0.2">
      <c r="A97" s="12" t="s">
        <v>110</v>
      </c>
      <c r="B97" s="13"/>
      <c r="C97" s="14" t="s">
        <v>111</v>
      </c>
      <c r="D97" s="15">
        <v>71140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6">
        <v>71140</v>
      </c>
      <c r="K97" s="17">
        <f t="shared" si="7"/>
        <v>1</v>
      </c>
      <c r="L97" s="18">
        <f t="shared" si="7"/>
        <v>0</v>
      </c>
      <c r="M97" s="18">
        <f t="shared" si="7"/>
        <v>0</v>
      </c>
      <c r="N97" s="18">
        <f t="shared" si="7"/>
        <v>0</v>
      </c>
      <c r="O97" s="18">
        <f t="shared" si="7"/>
        <v>0</v>
      </c>
      <c r="P97" s="18">
        <f t="shared" si="7"/>
        <v>0</v>
      </c>
    </row>
    <row r="98" spans="1:16" ht="15" customHeight="1" x14ac:dyDescent="0.2">
      <c r="A98" s="12" t="s">
        <v>112</v>
      </c>
      <c r="B98" s="13"/>
      <c r="C98" s="14" t="s">
        <v>113</v>
      </c>
      <c r="D98" s="15">
        <v>11420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6">
        <v>11420</v>
      </c>
      <c r="K98" s="17">
        <f t="shared" si="7"/>
        <v>1</v>
      </c>
      <c r="L98" s="18">
        <f t="shared" si="7"/>
        <v>0</v>
      </c>
      <c r="M98" s="18">
        <f t="shared" si="7"/>
        <v>0</v>
      </c>
      <c r="N98" s="18">
        <f t="shared" si="7"/>
        <v>0</v>
      </c>
      <c r="O98" s="18">
        <f t="shared" si="7"/>
        <v>0</v>
      </c>
      <c r="P98" s="18">
        <f t="shared" si="7"/>
        <v>0</v>
      </c>
    </row>
    <row r="99" spans="1:16" ht="15" customHeight="1" x14ac:dyDescent="0.2">
      <c r="A99" s="19" t="s">
        <v>114</v>
      </c>
      <c r="B99" s="20"/>
      <c r="C99" s="21" t="s">
        <v>115</v>
      </c>
      <c r="D99" s="22">
        <v>10988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3">
        <v>10988</v>
      </c>
      <c r="K99" s="24">
        <f t="shared" si="7"/>
        <v>1</v>
      </c>
      <c r="L99" s="25">
        <f t="shared" si="7"/>
        <v>0</v>
      </c>
      <c r="M99" s="25">
        <f t="shared" si="7"/>
        <v>0</v>
      </c>
      <c r="N99" s="25">
        <f t="shared" si="7"/>
        <v>0</v>
      </c>
      <c r="O99" s="25">
        <f t="shared" si="7"/>
        <v>0</v>
      </c>
      <c r="P99" s="25">
        <f t="shared" si="7"/>
        <v>0</v>
      </c>
    </row>
    <row r="100" spans="1:16" ht="15" customHeight="1" x14ac:dyDescent="0.2">
      <c r="A100" s="5" t="s">
        <v>116</v>
      </c>
      <c r="B100" s="6"/>
      <c r="C100" s="7" t="s">
        <v>117</v>
      </c>
      <c r="D100" s="8">
        <v>48540</v>
      </c>
      <c r="E100" s="8">
        <v>6086</v>
      </c>
      <c r="F100" s="8">
        <v>0</v>
      </c>
      <c r="G100" s="8">
        <v>0</v>
      </c>
      <c r="H100" s="8">
        <v>0</v>
      </c>
      <c r="I100" s="8">
        <v>0</v>
      </c>
      <c r="J100" s="9">
        <v>54626</v>
      </c>
      <c r="K100" s="10">
        <f t="shared" si="7"/>
        <v>0.88858785193863732</v>
      </c>
      <c r="L100" s="11">
        <f t="shared" si="7"/>
        <v>0.11141214806136272</v>
      </c>
      <c r="M100" s="11">
        <f t="shared" si="7"/>
        <v>0</v>
      </c>
      <c r="N100" s="11">
        <f t="shared" si="7"/>
        <v>0</v>
      </c>
      <c r="O100" s="11">
        <f t="shared" si="7"/>
        <v>0</v>
      </c>
      <c r="P100" s="11">
        <f t="shared" si="7"/>
        <v>0</v>
      </c>
    </row>
    <row r="101" spans="1:16" ht="15" customHeight="1" x14ac:dyDescent="0.2">
      <c r="A101" s="12" t="s">
        <v>118</v>
      </c>
      <c r="B101" s="13"/>
      <c r="C101" s="14" t="s">
        <v>119</v>
      </c>
      <c r="D101" s="15">
        <v>2822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6">
        <v>2822</v>
      </c>
      <c r="K101" s="17">
        <f t="shared" si="7"/>
        <v>1</v>
      </c>
      <c r="L101" s="18">
        <f t="shared" si="7"/>
        <v>0</v>
      </c>
      <c r="M101" s="18">
        <f t="shared" si="7"/>
        <v>0</v>
      </c>
      <c r="N101" s="18">
        <f t="shared" si="7"/>
        <v>0</v>
      </c>
      <c r="O101" s="18">
        <f t="shared" si="7"/>
        <v>0</v>
      </c>
      <c r="P101" s="18">
        <f t="shared" si="7"/>
        <v>0</v>
      </c>
    </row>
    <row r="102" spans="1:16" ht="15" customHeight="1" x14ac:dyDescent="0.2">
      <c r="A102" s="12" t="s">
        <v>120</v>
      </c>
      <c r="B102" s="13"/>
      <c r="C102" s="14" t="s">
        <v>121</v>
      </c>
      <c r="D102" s="15">
        <v>86879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6">
        <v>86879</v>
      </c>
      <c r="K102" s="17">
        <f t="shared" si="7"/>
        <v>1</v>
      </c>
      <c r="L102" s="18">
        <f t="shared" si="7"/>
        <v>0</v>
      </c>
      <c r="M102" s="18">
        <f t="shared" si="7"/>
        <v>0</v>
      </c>
      <c r="N102" s="18">
        <f t="shared" si="7"/>
        <v>0</v>
      </c>
      <c r="O102" s="18">
        <f t="shared" si="7"/>
        <v>0</v>
      </c>
      <c r="P102" s="18">
        <f t="shared" si="7"/>
        <v>0</v>
      </c>
    </row>
    <row r="103" spans="1:16" ht="15" customHeight="1" x14ac:dyDescent="0.2">
      <c r="A103" s="12" t="s">
        <v>122</v>
      </c>
      <c r="B103" s="13"/>
      <c r="C103" s="14" t="s">
        <v>123</v>
      </c>
      <c r="D103" s="15">
        <v>9725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6">
        <v>9725</v>
      </c>
      <c r="K103" s="17">
        <f t="shared" si="7"/>
        <v>1</v>
      </c>
      <c r="L103" s="18">
        <f t="shared" si="7"/>
        <v>0</v>
      </c>
      <c r="M103" s="18">
        <f t="shared" si="7"/>
        <v>0</v>
      </c>
      <c r="N103" s="18">
        <f t="shared" si="7"/>
        <v>0</v>
      </c>
      <c r="O103" s="18">
        <f t="shared" si="7"/>
        <v>0</v>
      </c>
      <c r="P103" s="18">
        <f t="shared" si="7"/>
        <v>0</v>
      </c>
    </row>
    <row r="104" spans="1:16" ht="15" customHeight="1" x14ac:dyDescent="0.2">
      <c r="A104" s="19" t="s">
        <v>124</v>
      </c>
      <c r="B104" s="20"/>
      <c r="C104" s="21" t="s">
        <v>125</v>
      </c>
      <c r="D104" s="22">
        <v>26733</v>
      </c>
      <c r="E104" s="22">
        <v>0</v>
      </c>
      <c r="F104" s="22">
        <v>0</v>
      </c>
      <c r="G104" s="22">
        <v>0</v>
      </c>
      <c r="H104" s="22">
        <v>1248570</v>
      </c>
      <c r="I104" s="22">
        <v>0</v>
      </c>
      <c r="J104" s="23">
        <v>1275303</v>
      </c>
      <c r="K104" s="24">
        <f t="shared" si="7"/>
        <v>2.0962077247524705E-2</v>
      </c>
      <c r="L104" s="25">
        <f t="shared" si="7"/>
        <v>0</v>
      </c>
      <c r="M104" s="25">
        <f t="shared" si="7"/>
        <v>0</v>
      </c>
      <c r="N104" s="25">
        <f t="shared" si="7"/>
        <v>0</v>
      </c>
      <c r="O104" s="25">
        <f t="shared" si="7"/>
        <v>0.97903792275247525</v>
      </c>
      <c r="P104" s="25">
        <f t="shared" si="7"/>
        <v>0</v>
      </c>
    </row>
    <row r="105" spans="1:16" ht="15" customHeight="1" x14ac:dyDescent="0.2">
      <c r="A105" s="5" t="s">
        <v>126</v>
      </c>
      <c r="B105" s="6"/>
      <c r="C105" s="7" t="s">
        <v>127</v>
      </c>
      <c r="D105" s="8">
        <v>16441</v>
      </c>
      <c r="E105" s="8">
        <v>0</v>
      </c>
      <c r="F105" s="8">
        <v>450</v>
      </c>
      <c r="G105" s="8">
        <v>0</v>
      </c>
      <c r="H105" s="8">
        <v>1305139</v>
      </c>
      <c r="I105" s="8">
        <v>0</v>
      </c>
      <c r="J105" s="9">
        <v>1322030</v>
      </c>
      <c r="K105" s="10">
        <f t="shared" si="7"/>
        <v>1.2436177696421413E-2</v>
      </c>
      <c r="L105" s="11">
        <f t="shared" si="7"/>
        <v>0</v>
      </c>
      <c r="M105" s="11">
        <f t="shared" si="7"/>
        <v>3.4038561908579989E-4</v>
      </c>
      <c r="N105" s="11">
        <f t="shared" si="7"/>
        <v>0</v>
      </c>
      <c r="O105" s="11">
        <f t="shared" si="7"/>
        <v>0.98722343668449275</v>
      </c>
      <c r="P105" s="11">
        <f t="shared" si="7"/>
        <v>0</v>
      </c>
    </row>
    <row r="106" spans="1:16" ht="15" customHeight="1" x14ac:dyDescent="0.2">
      <c r="A106" s="12" t="s">
        <v>128</v>
      </c>
      <c r="B106" s="13"/>
      <c r="C106" s="14" t="s">
        <v>129</v>
      </c>
      <c r="D106" s="15">
        <v>168241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6">
        <v>168241</v>
      </c>
      <c r="K106" s="17">
        <f t="shared" si="7"/>
        <v>1</v>
      </c>
      <c r="L106" s="18">
        <f t="shared" si="7"/>
        <v>0</v>
      </c>
      <c r="M106" s="18">
        <f t="shared" si="7"/>
        <v>0</v>
      </c>
      <c r="N106" s="18">
        <f t="shared" si="7"/>
        <v>0</v>
      </c>
      <c r="O106" s="18">
        <f t="shared" si="7"/>
        <v>0</v>
      </c>
      <c r="P106" s="18">
        <f t="shared" si="7"/>
        <v>0</v>
      </c>
    </row>
    <row r="107" spans="1:16" ht="15" customHeight="1" x14ac:dyDescent="0.2">
      <c r="A107" s="12" t="s">
        <v>130</v>
      </c>
      <c r="B107" s="13"/>
      <c r="C107" s="14" t="s">
        <v>131</v>
      </c>
      <c r="D107" s="15">
        <v>22228</v>
      </c>
      <c r="E107" s="15">
        <v>0</v>
      </c>
      <c r="F107" s="15">
        <v>0</v>
      </c>
      <c r="G107" s="15">
        <v>0</v>
      </c>
      <c r="H107" s="15">
        <v>265312</v>
      </c>
      <c r="I107" s="15">
        <v>0</v>
      </c>
      <c r="J107" s="16">
        <v>287540</v>
      </c>
      <c r="K107" s="17">
        <f t="shared" si="7"/>
        <v>7.7304027265771721E-2</v>
      </c>
      <c r="L107" s="18">
        <f t="shared" si="7"/>
        <v>0</v>
      </c>
      <c r="M107" s="18">
        <f t="shared" si="7"/>
        <v>0</v>
      </c>
      <c r="N107" s="18">
        <f t="shared" si="7"/>
        <v>0</v>
      </c>
      <c r="O107" s="18">
        <f t="shared" si="7"/>
        <v>0.92269597273422832</v>
      </c>
      <c r="P107" s="18">
        <f t="shared" si="7"/>
        <v>0</v>
      </c>
    </row>
    <row r="108" spans="1:16" ht="15" customHeight="1" x14ac:dyDescent="0.2">
      <c r="A108" s="12" t="s">
        <v>132</v>
      </c>
      <c r="B108" s="13"/>
      <c r="C108" s="14" t="s">
        <v>133</v>
      </c>
      <c r="D108" s="15">
        <v>18496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6">
        <v>18496</v>
      </c>
      <c r="K108" s="17">
        <f t="shared" si="7"/>
        <v>1</v>
      </c>
      <c r="L108" s="18">
        <f t="shared" si="7"/>
        <v>0</v>
      </c>
      <c r="M108" s="18">
        <f t="shared" si="7"/>
        <v>0</v>
      </c>
      <c r="N108" s="18">
        <f t="shared" si="7"/>
        <v>0</v>
      </c>
      <c r="O108" s="18">
        <f t="shared" si="7"/>
        <v>0</v>
      </c>
      <c r="P108" s="18">
        <f t="shared" si="7"/>
        <v>0</v>
      </c>
    </row>
    <row r="109" spans="1:16" ht="15" customHeight="1" x14ac:dyDescent="0.2">
      <c r="A109" s="19" t="s">
        <v>134</v>
      </c>
      <c r="B109" s="20"/>
      <c r="C109" s="21" t="s">
        <v>135</v>
      </c>
      <c r="D109" s="22">
        <v>19166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3">
        <v>19166</v>
      </c>
      <c r="K109" s="24">
        <f t="shared" si="7"/>
        <v>1</v>
      </c>
      <c r="L109" s="25">
        <f t="shared" si="7"/>
        <v>0</v>
      </c>
      <c r="M109" s="25">
        <f t="shared" si="7"/>
        <v>0</v>
      </c>
      <c r="N109" s="25">
        <f t="shared" si="7"/>
        <v>0</v>
      </c>
      <c r="O109" s="25">
        <f t="shared" si="7"/>
        <v>0</v>
      </c>
      <c r="P109" s="25">
        <f t="shared" si="7"/>
        <v>0</v>
      </c>
    </row>
    <row r="110" spans="1:16" ht="15" customHeight="1" x14ac:dyDescent="0.2">
      <c r="A110" s="5" t="s">
        <v>136</v>
      </c>
      <c r="B110" s="6"/>
      <c r="C110" s="7" t="s">
        <v>137</v>
      </c>
      <c r="D110" s="8">
        <v>27071</v>
      </c>
      <c r="E110" s="8">
        <v>0</v>
      </c>
      <c r="F110" s="8">
        <v>0</v>
      </c>
      <c r="G110" s="8">
        <v>0</v>
      </c>
      <c r="H110" s="8">
        <v>1723117</v>
      </c>
      <c r="I110" s="8">
        <v>0</v>
      </c>
      <c r="J110" s="9">
        <v>1750188</v>
      </c>
      <c r="K110" s="10">
        <f t="shared" si="7"/>
        <v>1.5467481207733112E-2</v>
      </c>
      <c r="L110" s="11">
        <f t="shared" si="7"/>
        <v>0</v>
      </c>
      <c r="M110" s="11">
        <f t="shared" si="7"/>
        <v>0</v>
      </c>
      <c r="N110" s="11">
        <f t="shared" si="7"/>
        <v>0</v>
      </c>
      <c r="O110" s="11">
        <f t="shared" si="7"/>
        <v>0.98453251879226689</v>
      </c>
      <c r="P110" s="11">
        <f t="shared" si="7"/>
        <v>0</v>
      </c>
    </row>
    <row r="111" spans="1:16" ht="15" customHeight="1" x14ac:dyDescent="0.2">
      <c r="A111" s="12" t="s">
        <v>138</v>
      </c>
      <c r="B111" s="13"/>
      <c r="C111" s="14" t="s">
        <v>139</v>
      </c>
      <c r="D111" s="15">
        <v>56971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6">
        <v>56971</v>
      </c>
      <c r="K111" s="17">
        <f t="shared" si="7"/>
        <v>1</v>
      </c>
      <c r="L111" s="18">
        <f t="shared" si="7"/>
        <v>0</v>
      </c>
      <c r="M111" s="18">
        <f t="shared" si="7"/>
        <v>0</v>
      </c>
      <c r="N111" s="18">
        <f t="shared" si="7"/>
        <v>0</v>
      </c>
      <c r="O111" s="18">
        <f t="shared" si="7"/>
        <v>0</v>
      </c>
      <c r="P111" s="18">
        <f t="shared" si="7"/>
        <v>0</v>
      </c>
    </row>
    <row r="112" spans="1:16" ht="15" customHeight="1" x14ac:dyDescent="0.2">
      <c r="A112" s="12" t="s">
        <v>140</v>
      </c>
      <c r="B112" s="13"/>
      <c r="C112" s="14" t="s">
        <v>141</v>
      </c>
      <c r="D112" s="15">
        <v>23328</v>
      </c>
      <c r="E112" s="15">
        <v>0</v>
      </c>
      <c r="F112" s="15">
        <v>0</v>
      </c>
      <c r="G112" s="15">
        <v>0</v>
      </c>
      <c r="H112" s="15">
        <v>1675832</v>
      </c>
      <c r="I112" s="15">
        <v>0</v>
      </c>
      <c r="J112" s="16">
        <v>1699160</v>
      </c>
      <c r="K112" s="17">
        <f t="shared" si="7"/>
        <v>1.3729136749923491E-2</v>
      </c>
      <c r="L112" s="18">
        <f t="shared" si="7"/>
        <v>0</v>
      </c>
      <c r="M112" s="18">
        <f t="shared" si="7"/>
        <v>0</v>
      </c>
      <c r="N112" s="18">
        <f t="shared" si="7"/>
        <v>0</v>
      </c>
      <c r="O112" s="18">
        <f t="shared" si="7"/>
        <v>0.98627086325007651</v>
      </c>
      <c r="P112" s="18">
        <f t="shared" si="7"/>
        <v>0</v>
      </c>
    </row>
    <row r="113" spans="1:16" ht="15" customHeight="1" x14ac:dyDescent="0.2">
      <c r="A113" s="12" t="s">
        <v>142</v>
      </c>
      <c r="B113" s="13"/>
      <c r="C113" s="14" t="s">
        <v>143</v>
      </c>
      <c r="D113" s="15">
        <v>54584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6">
        <v>54584</v>
      </c>
      <c r="K113" s="17">
        <f t="shared" si="7"/>
        <v>1</v>
      </c>
      <c r="L113" s="18">
        <f t="shared" si="7"/>
        <v>0</v>
      </c>
      <c r="M113" s="18">
        <f t="shared" si="7"/>
        <v>0</v>
      </c>
      <c r="N113" s="18">
        <f t="shared" si="7"/>
        <v>0</v>
      </c>
      <c r="O113" s="18">
        <f t="shared" si="7"/>
        <v>0</v>
      </c>
      <c r="P113" s="18">
        <f t="shared" si="7"/>
        <v>0</v>
      </c>
    </row>
    <row r="114" spans="1:16" ht="15" customHeight="1" x14ac:dyDescent="0.2">
      <c r="A114" s="19" t="s">
        <v>144</v>
      </c>
      <c r="B114" s="20"/>
      <c r="C114" s="21" t="s">
        <v>145</v>
      </c>
      <c r="D114" s="22">
        <v>23689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3">
        <v>23689</v>
      </c>
      <c r="K114" s="24">
        <f t="shared" si="7"/>
        <v>1</v>
      </c>
      <c r="L114" s="25">
        <f t="shared" si="7"/>
        <v>0</v>
      </c>
      <c r="M114" s="25">
        <f t="shared" si="7"/>
        <v>0</v>
      </c>
      <c r="N114" s="25">
        <f t="shared" si="7"/>
        <v>0</v>
      </c>
      <c r="O114" s="25">
        <f t="shared" si="7"/>
        <v>0</v>
      </c>
      <c r="P114" s="25">
        <f t="shared" si="7"/>
        <v>0</v>
      </c>
    </row>
    <row r="115" spans="1:16" ht="15" customHeight="1" x14ac:dyDescent="0.2">
      <c r="A115" s="5" t="s">
        <v>146</v>
      </c>
      <c r="B115" s="6"/>
      <c r="C115" s="7" t="s">
        <v>147</v>
      </c>
      <c r="D115" s="8">
        <v>798651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9">
        <v>798651</v>
      </c>
      <c r="K115" s="10">
        <f t="shared" si="7"/>
        <v>1</v>
      </c>
      <c r="L115" s="11">
        <f t="shared" si="7"/>
        <v>0</v>
      </c>
      <c r="M115" s="11">
        <f t="shared" si="7"/>
        <v>0</v>
      </c>
      <c r="N115" s="11">
        <f t="shared" si="7"/>
        <v>0</v>
      </c>
      <c r="O115" s="11">
        <f t="shared" si="7"/>
        <v>0</v>
      </c>
      <c r="P115" s="11">
        <f t="shared" si="7"/>
        <v>0</v>
      </c>
    </row>
    <row r="116" spans="1:16" ht="15" customHeight="1" x14ac:dyDescent="0.2">
      <c r="A116" s="12" t="s">
        <v>148</v>
      </c>
      <c r="B116" s="13"/>
      <c r="C116" s="14" t="s">
        <v>149</v>
      </c>
      <c r="D116" s="15">
        <v>25089</v>
      </c>
      <c r="E116" s="15">
        <v>0</v>
      </c>
      <c r="F116" s="15">
        <v>0</v>
      </c>
      <c r="G116" s="15">
        <v>0</v>
      </c>
      <c r="H116" s="15">
        <v>1590806</v>
      </c>
      <c r="I116" s="15">
        <v>0</v>
      </c>
      <c r="J116" s="16">
        <v>1615895</v>
      </c>
      <c r="K116" s="17">
        <f t="shared" si="7"/>
        <v>1.5526380117520012E-2</v>
      </c>
      <c r="L116" s="18">
        <f t="shared" si="7"/>
        <v>0</v>
      </c>
      <c r="M116" s="18">
        <f t="shared" si="7"/>
        <v>0</v>
      </c>
      <c r="N116" s="18">
        <f t="shared" si="7"/>
        <v>0</v>
      </c>
      <c r="O116" s="18">
        <f t="shared" si="7"/>
        <v>0.98447361988247994</v>
      </c>
      <c r="P116" s="18">
        <f t="shared" si="7"/>
        <v>0</v>
      </c>
    </row>
    <row r="117" spans="1:16" ht="15" customHeight="1" x14ac:dyDescent="0.2">
      <c r="A117" s="12" t="s">
        <v>150</v>
      </c>
      <c r="B117" s="13"/>
      <c r="C117" s="14" t="s">
        <v>151</v>
      </c>
      <c r="D117" s="15">
        <v>104220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6">
        <v>104220</v>
      </c>
      <c r="K117" s="17">
        <f t="shared" si="7"/>
        <v>1</v>
      </c>
      <c r="L117" s="18">
        <f t="shared" si="7"/>
        <v>0</v>
      </c>
      <c r="M117" s="18">
        <f t="shared" si="7"/>
        <v>0</v>
      </c>
      <c r="N117" s="18">
        <f t="shared" si="7"/>
        <v>0</v>
      </c>
      <c r="O117" s="18">
        <f t="shared" si="7"/>
        <v>0</v>
      </c>
      <c r="P117" s="18">
        <f t="shared" si="7"/>
        <v>0</v>
      </c>
    </row>
    <row r="118" spans="1:16" ht="15" customHeight="1" x14ac:dyDescent="0.2">
      <c r="A118" s="12" t="s">
        <v>152</v>
      </c>
      <c r="B118" s="13"/>
      <c r="C118" s="14" t="s">
        <v>153</v>
      </c>
      <c r="D118" s="15">
        <v>19642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6">
        <v>19642</v>
      </c>
      <c r="K118" s="17">
        <f t="shared" si="7"/>
        <v>1</v>
      </c>
      <c r="L118" s="18">
        <f t="shared" si="7"/>
        <v>0</v>
      </c>
      <c r="M118" s="18">
        <f t="shared" si="7"/>
        <v>0</v>
      </c>
      <c r="N118" s="18">
        <f t="shared" si="7"/>
        <v>0</v>
      </c>
      <c r="O118" s="18">
        <f t="shared" si="7"/>
        <v>0</v>
      </c>
      <c r="P118" s="18">
        <f t="shared" si="7"/>
        <v>0</v>
      </c>
    </row>
    <row r="119" spans="1:16" ht="15" customHeight="1" x14ac:dyDescent="0.2">
      <c r="A119" s="19" t="s">
        <v>154</v>
      </c>
      <c r="B119" s="20"/>
      <c r="C119" s="21" t="s">
        <v>155</v>
      </c>
      <c r="D119" s="22">
        <v>93130</v>
      </c>
      <c r="E119" s="22">
        <v>0</v>
      </c>
      <c r="F119" s="22">
        <v>0</v>
      </c>
      <c r="G119" s="22">
        <v>1857</v>
      </c>
      <c r="H119" s="22">
        <v>0</v>
      </c>
      <c r="I119" s="22">
        <v>0</v>
      </c>
      <c r="J119" s="23">
        <v>94987</v>
      </c>
      <c r="K119" s="24">
        <f t="shared" si="7"/>
        <v>0.9804499563098108</v>
      </c>
      <c r="L119" s="25">
        <f t="shared" si="7"/>
        <v>0</v>
      </c>
      <c r="M119" s="25">
        <f t="shared" si="7"/>
        <v>0</v>
      </c>
      <c r="N119" s="25">
        <f t="shared" si="7"/>
        <v>1.9550043690189183E-2</v>
      </c>
      <c r="O119" s="25">
        <f t="shared" si="7"/>
        <v>0</v>
      </c>
      <c r="P119" s="25">
        <f t="shared" si="7"/>
        <v>0</v>
      </c>
    </row>
    <row r="120" spans="1:16" ht="15" customHeight="1" thickBot="1" x14ac:dyDescent="0.25">
      <c r="A120" s="26"/>
      <c r="B120" s="27"/>
      <c r="C120" s="28" t="s">
        <v>156</v>
      </c>
      <c r="D120" s="29">
        <f>SUM(D80:D119)</f>
        <v>7309204</v>
      </c>
      <c r="E120" s="29">
        <f t="shared" ref="E120:J120" si="8">SUM(E80:E119)</f>
        <v>6086</v>
      </c>
      <c r="F120" s="29">
        <f t="shared" si="8"/>
        <v>7146</v>
      </c>
      <c r="G120" s="29">
        <f t="shared" si="8"/>
        <v>21997</v>
      </c>
      <c r="H120" s="29">
        <f t="shared" si="8"/>
        <v>10025585</v>
      </c>
      <c r="I120" s="29">
        <f t="shared" si="8"/>
        <v>123166</v>
      </c>
      <c r="J120" s="30">
        <f t="shared" si="8"/>
        <v>17493184</v>
      </c>
      <c r="K120" s="31">
        <f t="shared" si="7"/>
        <v>0.41783153941558038</v>
      </c>
      <c r="L120" s="32">
        <f t="shared" si="7"/>
        <v>3.4790693335187006E-4</v>
      </c>
      <c r="M120" s="32">
        <f t="shared" si="7"/>
        <v>4.0850196282163386E-4</v>
      </c>
      <c r="N120" s="32">
        <f t="shared" si="7"/>
        <v>1.2574611917418807E-3</v>
      </c>
      <c r="O120" s="32">
        <f t="shared" si="7"/>
        <v>0.57311379106285054</v>
      </c>
      <c r="P120" s="32">
        <f t="shared" si="7"/>
        <v>7.0407994336537019E-3</v>
      </c>
    </row>
    <row r="121" spans="1:16" ht="8.25" customHeight="1" thickTop="1" x14ac:dyDescent="0.2">
      <c r="A121" s="33"/>
      <c r="B121" s="34"/>
      <c r="C121" s="35"/>
      <c r="D121" s="35"/>
      <c r="E121" s="35"/>
      <c r="F121" s="35"/>
      <c r="G121" s="35"/>
      <c r="H121" s="35"/>
      <c r="I121" s="35"/>
      <c r="J121" s="36"/>
      <c r="K121" s="35"/>
      <c r="L121" s="35"/>
      <c r="M121" s="35"/>
      <c r="N121" s="35"/>
      <c r="O121" s="36"/>
      <c r="P121" s="36"/>
    </row>
    <row r="122" spans="1:16" ht="15" customHeight="1" x14ac:dyDescent="0.2">
      <c r="A122" s="5" t="s">
        <v>157</v>
      </c>
      <c r="B122" s="6"/>
      <c r="C122" s="7" t="s">
        <v>158</v>
      </c>
      <c r="D122" s="8">
        <v>74950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9">
        <v>74950</v>
      </c>
      <c r="K122" s="10">
        <f t="shared" ref="K122:P127" si="9">IFERROR(D122/$J122,0)</f>
        <v>1</v>
      </c>
      <c r="L122" s="11">
        <f t="shared" si="9"/>
        <v>0</v>
      </c>
      <c r="M122" s="11">
        <f t="shared" si="9"/>
        <v>0</v>
      </c>
      <c r="N122" s="11">
        <f t="shared" si="9"/>
        <v>0</v>
      </c>
      <c r="O122" s="11">
        <f t="shared" si="9"/>
        <v>0</v>
      </c>
      <c r="P122" s="11">
        <f t="shared" si="9"/>
        <v>0</v>
      </c>
    </row>
    <row r="123" spans="1:16" ht="15" customHeight="1" x14ac:dyDescent="0.2">
      <c r="A123" s="12" t="s">
        <v>159</v>
      </c>
      <c r="B123" s="13"/>
      <c r="C123" s="14" t="s">
        <v>160</v>
      </c>
      <c r="D123" s="15">
        <v>174472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6">
        <v>174472</v>
      </c>
      <c r="K123" s="17">
        <f t="shared" si="9"/>
        <v>1</v>
      </c>
      <c r="L123" s="18">
        <f t="shared" si="9"/>
        <v>0</v>
      </c>
      <c r="M123" s="18">
        <f t="shared" si="9"/>
        <v>0</v>
      </c>
      <c r="N123" s="18">
        <f t="shared" si="9"/>
        <v>0</v>
      </c>
      <c r="O123" s="18">
        <f t="shared" si="9"/>
        <v>0</v>
      </c>
      <c r="P123" s="18">
        <f t="shared" si="9"/>
        <v>0</v>
      </c>
    </row>
    <row r="124" spans="1:16" ht="15" customHeight="1" x14ac:dyDescent="0.2">
      <c r="A124" s="12" t="s">
        <v>161</v>
      </c>
      <c r="B124" s="13"/>
      <c r="C124" s="14" t="s">
        <v>162</v>
      </c>
      <c r="D124" s="15">
        <v>183779</v>
      </c>
      <c r="E124" s="15">
        <v>0</v>
      </c>
      <c r="F124" s="15">
        <v>600</v>
      </c>
      <c r="G124" s="15">
        <v>0</v>
      </c>
      <c r="H124" s="15">
        <v>0</v>
      </c>
      <c r="I124" s="15">
        <v>0</v>
      </c>
      <c r="J124" s="16">
        <v>184379</v>
      </c>
      <c r="K124" s="17">
        <f t="shared" si="9"/>
        <v>0.99674583331073496</v>
      </c>
      <c r="L124" s="18">
        <f t="shared" si="9"/>
        <v>0</v>
      </c>
      <c r="M124" s="18">
        <f t="shared" si="9"/>
        <v>3.2541666892650463E-3</v>
      </c>
      <c r="N124" s="18">
        <f t="shared" si="9"/>
        <v>0</v>
      </c>
      <c r="O124" s="18">
        <f t="shared" si="9"/>
        <v>0</v>
      </c>
      <c r="P124" s="18">
        <f t="shared" si="9"/>
        <v>0</v>
      </c>
    </row>
    <row r="125" spans="1:16" ht="15" customHeight="1" x14ac:dyDescent="0.2">
      <c r="A125" s="12" t="s">
        <v>163</v>
      </c>
      <c r="B125" s="13"/>
      <c r="C125" s="14" t="s">
        <v>164</v>
      </c>
      <c r="D125" s="15">
        <v>180318</v>
      </c>
      <c r="E125" s="15">
        <v>0</v>
      </c>
      <c r="F125" s="15">
        <v>0</v>
      </c>
      <c r="G125" s="15">
        <v>8137</v>
      </c>
      <c r="H125" s="15">
        <v>0</v>
      </c>
      <c r="I125" s="15">
        <v>0</v>
      </c>
      <c r="J125" s="16">
        <v>188455</v>
      </c>
      <c r="K125" s="17">
        <f t="shared" si="9"/>
        <v>0.95682258364065698</v>
      </c>
      <c r="L125" s="18">
        <f t="shared" si="9"/>
        <v>0</v>
      </c>
      <c r="M125" s="18">
        <f t="shared" si="9"/>
        <v>0</v>
      </c>
      <c r="N125" s="18">
        <f t="shared" si="9"/>
        <v>4.3177416359343079E-2</v>
      </c>
      <c r="O125" s="18">
        <f t="shared" si="9"/>
        <v>0</v>
      </c>
      <c r="P125" s="18">
        <f t="shared" si="9"/>
        <v>0</v>
      </c>
    </row>
    <row r="126" spans="1:16" ht="15" customHeight="1" x14ac:dyDescent="0.2">
      <c r="A126" s="19" t="s">
        <v>165</v>
      </c>
      <c r="B126" s="20"/>
      <c r="C126" s="21" t="s">
        <v>166</v>
      </c>
      <c r="D126" s="22">
        <v>120519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3">
        <v>120519</v>
      </c>
      <c r="K126" s="24">
        <f t="shared" si="9"/>
        <v>1</v>
      </c>
      <c r="L126" s="25">
        <f t="shared" si="9"/>
        <v>0</v>
      </c>
      <c r="M126" s="25">
        <f t="shared" si="9"/>
        <v>0</v>
      </c>
      <c r="N126" s="25">
        <f t="shared" si="9"/>
        <v>0</v>
      </c>
      <c r="O126" s="25">
        <f t="shared" si="9"/>
        <v>0</v>
      </c>
      <c r="P126" s="25">
        <f t="shared" si="9"/>
        <v>0</v>
      </c>
    </row>
    <row r="127" spans="1:16" ht="15" customHeight="1" thickBot="1" x14ac:dyDescent="0.25">
      <c r="A127" s="26"/>
      <c r="B127" s="27"/>
      <c r="C127" s="28" t="s">
        <v>167</v>
      </c>
      <c r="D127" s="29">
        <f>SUM(D122:D126)</f>
        <v>734038</v>
      </c>
      <c r="E127" s="29">
        <f t="shared" ref="E127:J127" si="10">SUM(E122:E126)</f>
        <v>0</v>
      </c>
      <c r="F127" s="29">
        <f t="shared" si="10"/>
        <v>600</v>
      </c>
      <c r="G127" s="29">
        <f t="shared" si="10"/>
        <v>8137</v>
      </c>
      <c r="H127" s="29">
        <f t="shared" si="10"/>
        <v>0</v>
      </c>
      <c r="I127" s="29">
        <f t="shared" si="10"/>
        <v>0</v>
      </c>
      <c r="J127" s="30">
        <f t="shared" si="10"/>
        <v>742775</v>
      </c>
      <c r="K127" s="31">
        <f t="shared" si="9"/>
        <v>0.98823735316885997</v>
      </c>
      <c r="L127" s="32">
        <f t="shared" si="9"/>
        <v>0</v>
      </c>
      <c r="M127" s="32">
        <f t="shared" si="9"/>
        <v>8.0778162969943792E-4</v>
      </c>
      <c r="N127" s="32">
        <f t="shared" si="9"/>
        <v>1.0954865201440544E-2</v>
      </c>
      <c r="O127" s="32">
        <f t="shared" si="9"/>
        <v>0</v>
      </c>
      <c r="P127" s="32">
        <f t="shared" si="9"/>
        <v>0</v>
      </c>
    </row>
    <row r="128" spans="1:16" ht="8.25" customHeight="1" thickTop="1" x14ac:dyDescent="0.2">
      <c r="A128" s="33"/>
      <c r="B128" s="34"/>
      <c r="C128" s="35"/>
      <c r="D128" s="35"/>
      <c r="E128" s="35"/>
      <c r="F128" s="35"/>
      <c r="G128" s="35"/>
      <c r="H128" s="35"/>
      <c r="I128" s="35"/>
      <c r="J128" s="36"/>
      <c r="K128" s="35"/>
      <c r="L128" s="35"/>
      <c r="M128" s="35"/>
      <c r="N128" s="35"/>
      <c r="O128" s="36"/>
      <c r="P128" s="36"/>
    </row>
    <row r="129" spans="1:16" ht="15" customHeight="1" thickBot="1" x14ac:dyDescent="0.25">
      <c r="A129" s="26"/>
      <c r="B129" s="27"/>
      <c r="C129" s="28" t="s">
        <v>168</v>
      </c>
      <c r="D129" s="29">
        <f>SUM(D73,D78,D120,D127)</f>
        <v>60918880</v>
      </c>
      <c r="E129" s="29">
        <f t="shared" ref="E129:J129" si="11">SUM(E73,E78,E120,E127)</f>
        <v>1582791</v>
      </c>
      <c r="F129" s="29">
        <f t="shared" si="11"/>
        <v>2039579</v>
      </c>
      <c r="G129" s="29">
        <f t="shared" si="11"/>
        <v>7258663</v>
      </c>
      <c r="H129" s="29">
        <f t="shared" si="11"/>
        <v>347685311</v>
      </c>
      <c r="I129" s="29">
        <f t="shared" si="11"/>
        <v>4013423</v>
      </c>
      <c r="J129" s="30">
        <f t="shared" si="11"/>
        <v>423498647</v>
      </c>
      <c r="K129" s="31">
        <f>IFERROR(D129/$J129,0)</f>
        <v>0.14384669332839686</v>
      </c>
      <c r="L129" s="32">
        <f>IFERROR(E129/$J129,0)</f>
        <v>3.7374168989966101E-3</v>
      </c>
      <c r="M129" s="32">
        <f t="shared" ref="M129:P129" si="12">IFERROR(F129/$J129,0)</f>
        <v>4.8160224700788713E-3</v>
      </c>
      <c r="N129" s="32">
        <f t="shared" si="12"/>
        <v>1.713975487624167E-2</v>
      </c>
      <c r="O129" s="32">
        <f t="shared" si="12"/>
        <v>0.82098328639996809</v>
      </c>
      <c r="P129" s="32">
        <f t="shared" si="12"/>
        <v>9.47682602631786E-3</v>
      </c>
    </row>
    <row r="130" spans="1:16" s="37" customFormat="1" ht="15" customHeight="1" thickTop="1" x14ac:dyDescent="0.2">
      <c r="A130" s="37" t="s">
        <v>169</v>
      </c>
      <c r="B130" s="38"/>
    </row>
    <row r="131" spans="1:16" s="37" customFormat="1" ht="13.5" customHeight="1" x14ac:dyDescent="0.2">
      <c r="B131" s="38"/>
    </row>
  </sheetData>
  <mergeCells count="3">
    <mergeCell ref="D1:J1"/>
    <mergeCell ref="K1:P1"/>
    <mergeCell ref="A2:C2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4" max="15" man="1"/>
  </rowBreaks>
  <colBreaks count="1" manualBreakCount="1">
    <brk id="10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dcterms:created xsi:type="dcterms:W3CDTF">2019-06-07T19:24:24Z</dcterms:created>
  <dcterms:modified xsi:type="dcterms:W3CDTF">2019-06-11T13:59:27Z</dcterms:modified>
</cp:coreProperties>
</file>