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F127" i="1" l="1"/>
  <c r="H120" i="1"/>
  <c r="D120" i="1"/>
  <c r="G78" i="1"/>
  <c r="F73" i="1" l="1"/>
  <c r="J73" i="1"/>
  <c r="G73" i="1"/>
  <c r="D73" i="1"/>
  <c r="J127" i="1"/>
  <c r="M127" i="1" s="1"/>
  <c r="H73" i="1"/>
  <c r="O73" i="1" s="1"/>
  <c r="E73" i="1"/>
  <c r="I73" i="1"/>
  <c r="E78" i="1"/>
  <c r="I78" i="1"/>
  <c r="F78" i="1"/>
  <c r="J78" i="1"/>
  <c r="N78" i="1" s="1"/>
  <c r="F120" i="1"/>
  <c r="J120" i="1"/>
  <c r="K120" i="1" s="1"/>
  <c r="D127" i="1"/>
  <c r="H127" i="1"/>
  <c r="D78" i="1"/>
  <c r="H78" i="1"/>
  <c r="G120" i="1"/>
  <c r="E127" i="1"/>
  <c r="I127" i="1"/>
  <c r="P127" i="1" s="1"/>
  <c r="E120" i="1"/>
  <c r="L120" i="1" s="1"/>
  <c r="I120" i="1"/>
  <c r="G127" i="1"/>
  <c r="M73" i="1" l="1"/>
  <c r="N127" i="1"/>
  <c r="O127" i="1"/>
  <c r="P73" i="1"/>
  <c r="K73" i="1"/>
  <c r="L127" i="1"/>
  <c r="P120" i="1"/>
  <c r="N120" i="1"/>
  <c r="K127" i="1"/>
  <c r="L73" i="1"/>
  <c r="N73" i="1"/>
  <c r="O120" i="1"/>
  <c r="M78" i="1"/>
  <c r="O78" i="1"/>
  <c r="P78" i="1"/>
  <c r="K78" i="1"/>
  <c r="M120" i="1"/>
  <c r="L78" i="1"/>
  <c r="E129" i="1"/>
  <c r="L129" i="1" s="1"/>
  <c r="G129" i="1"/>
  <c r="N129" i="1" s="1"/>
  <c r="J129" i="1"/>
  <c r="H129" i="1"/>
  <c r="O129" i="1" s="1"/>
  <c r="I129" i="1"/>
  <c r="P129" i="1" s="1"/>
  <c r="D129" i="1"/>
  <c r="K129" i="1" s="1"/>
  <c r="F129" i="1"/>
  <c r="M129" i="1" s="1"/>
</calcChain>
</file>

<file path=xl/sharedStrings.xml><?xml version="1.0" encoding="utf-8"?>
<sst xmlns="http://schemas.openxmlformats.org/spreadsheetml/2006/main" count="240" uniqueCount="172">
  <si>
    <t>Salaries - Object Code 100
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</si>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</sst>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7.25" customHeight="1" x14ac:dyDescent="0.2">
      <c r="D1" s="39" t="s">
        <v>0</v>
      </c>
      <c r="E1" s="40"/>
      <c r="F1" s="40"/>
      <c r="G1" s="40"/>
      <c r="H1" s="40"/>
      <c r="I1" s="40"/>
      <c r="J1" s="40"/>
      <c r="K1" s="39" t="s">
        <v>0</v>
      </c>
      <c r="L1" s="40"/>
      <c r="M1" s="40"/>
      <c r="N1" s="40"/>
      <c r="O1" s="40"/>
      <c r="P1" s="40"/>
    </row>
    <row r="2" spans="1:16" ht="57" customHeight="1" x14ac:dyDescent="0.2">
      <c r="A2" s="41" t="s">
        <v>1</v>
      </c>
      <c r="B2" s="41"/>
      <c r="C2" s="41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5">
        <v>1</v>
      </c>
      <c r="B3" s="6" t="s">
        <v>170</v>
      </c>
      <c r="C3" s="7" t="s">
        <v>15</v>
      </c>
      <c r="D3" s="8">
        <v>43617049</v>
      </c>
      <c r="E3" s="8">
        <v>2766001</v>
      </c>
      <c r="F3" s="8">
        <v>2395243</v>
      </c>
      <c r="G3" s="8">
        <v>2416423</v>
      </c>
      <c r="H3" s="8">
        <v>0</v>
      </c>
      <c r="I3" s="8">
        <v>0</v>
      </c>
      <c r="J3" s="9">
        <v>51194716</v>
      </c>
      <c r="K3" s="10">
        <f>IFERROR(D3/$J3,0)</f>
        <v>0.85198341563219138</v>
      </c>
      <c r="L3" s="11">
        <f>IFERROR(E3/$J3,0)</f>
        <v>5.4029032996295946E-2</v>
      </c>
      <c r="M3" s="11">
        <f t="shared" ref="M3:P18" si="0">IFERROR(F3/$J3,0)</f>
        <v>4.6786918399937996E-2</v>
      </c>
      <c r="N3" s="11">
        <f t="shared" si="0"/>
        <v>4.7200632971574646E-2</v>
      </c>
      <c r="O3" s="11">
        <f t="shared" si="0"/>
        <v>0</v>
      </c>
      <c r="P3" s="11">
        <f t="shared" si="0"/>
        <v>0</v>
      </c>
    </row>
    <row r="4" spans="1:16" ht="15" customHeight="1" x14ac:dyDescent="0.2">
      <c r="A4" s="12">
        <v>2</v>
      </c>
      <c r="B4" s="13" t="s">
        <v>170</v>
      </c>
      <c r="C4" s="14" t="s">
        <v>16</v>
      </c>
      <c r="D4" s="15">
        <v>24461092</v>
      </c>
      <c r="E4" s="15">
        <v>672390</v>
      </c>
      <c r="F4" s="15">
        <v>852085</v>
      </c>
      <c r="G4" s="15">
        <v>851994</v>
      </c>
      <c r="H4" s="15">
        <v>0</v>
      </c>
      <c r="I4" s="15">
        <v>0</v>
      </c>
      <c r="J4" s="16">
        <v>26837561</v>
      </c>
      <c r="K4" s="17">
        <f t="shared" ref="K4:P67" si="1">IFERROR(D4/$J4,0)</f>
        <v>0.91144988920565473</v>
      </c>
      <c r="L4" s="18">
        <f t="shared" si="1"/>
        <v>2.5054065084379313E-2</v>
      </c>
      <c r="M4" s="18">
        <f t="shared" si="0"/>
        <v>3.1749718240044245E-2</v>
      </c>
      <c r="N4" s="18">
        <f t="shared" si="0"/>
        <v>3.1746327469921724E-2</v>
      </c>
      <c r="O4" s="18">
        <f t="shared" si="0"/>
        <v>0</v>
      </c>
      <c r="P4" s="18">
        <f t="shared" si="0"/>
        <v>0</v>
      </c>
    </row>
    <row r="5" spans="1:16" ht="15" customHeight="1" x14ac:dyDescent="0.2">
      <c r="A5" s="12">
        <v>3</v>
      </c>
      <c r="B5" s="13" t="s">
        <v>170</v>
      </c>
      <c r="C5" s="14" t="s">
        <v>17</v>
      </c>
      <c r="D5" s="15">
        <v>117307620</v>
      </c>
      <c r="E5" s="15">
        <v>3882264</v>
      </c>
      <c r="F5" s="15">
        <v>2875118</v>
      </c>
      <c r="G5" s="15">
        <v>3503350</v>
      </c>
      <c r="H5" s="15">
        <v>0</v>
      </c>
      <c r="I5" s="15">
        <v>0</v>
      </c>
      <c r="J5" s="16">
        <v>127568352</v>
      </c>
      <c r="K5" s="17">
        <f t="shared" si="1"/>
        <v>0.91956679035878741</v>
      </c>
      <c r="L5" s="18">
        <f t="shared" si="1"/>
        <v>3.0432814558896237E-2</v>
      </c>
      <c r="M5" s="18">
        <f t="shared" si="0"/>
        <v>2.2537862682430826E-2</v>
      </c>
      <c r="N5" s="18">
        <f t="shared" si="0"/>
        <v>2.7462532399885515E-2</v>
      </c>
      <c r="O5" s="18">
        <f t="shared" si="0"/>
        <v>0</v>
      </c>
      <c r="P5" s="18">
        <f t="shared" si="0"/>
        <v>0</v>
      </c>
    </row>
    <row r="6" spans="1:16" ht="15" customHeight="1" x14ac:dyDescent="0.2">
      <c r="A6" s="12">
        <v>4</v>
      </c>
      <c r="B6" s="13" t="s">
        <v>170</v>
      </c>
      <c r="C6" s="14" t="s">
        <v>18</v>
      </c>
      <c r="D6" s="15">
        <v>19731649</v>
      </c>
      <c r="E6" s="15">
        <v>1196991</v>
      </c>
      <c r="F6" s="15">
        <v>757597</v>
      </c>
      <c r="G6" s="15">
        <v>830914</v>
      </c>
      <c r="H6" s="15">
        <v>0</v>
      </c>
      <c r="I6" s="15">
        <v>0</v>
      </c>
      <c r="J6" s="16">
        <v>22517151</v>
      </c>
      <c r="K6" s="17">
        <f t="shared" si="1"/>
        <v>0.8762942079128927</v>
      </c>
      <c r="L6" s="18">
        <f t="shared" si="1"/>
        <v>5.3159078606347665E-2</v>
      </c>
      <c r="M6" s="18">
        <f t="shared" si="0"/>
        <v>3.3645331063419166E-2</v>
      </c>
      <c r="N6" s="18">
        <f t="shared" si="0"/>
        <v>3.690138241734045E-2</v>
      </c>
      <c r="O6" s="18">
        <f t="shared" si="0"/>
        <v>0</v>
      </c>
      <c r="P6" s="18">
        <f t="shared" si="0"/>
        <v>0</v>
      </c>
    </row>
    <row r="7" spans="1:16" ht="15" customHeight="1" x14ac:dyDescent="0.2">
      <c r="A7" s="19">
        <v>5</v>
      </c>
      <c r="B7" s="20" t="s">
        <v>170</v>
      </c>
      <c r="C7" s="21" t="s">
        <v>19</v>
      </c>
      <c r="D7" s="22">
        <v>21561211</v>
      </c>
      <c r="E7" s="22">
        <v>942441</v>
      </c>
      <c r="F7" s="22">
        <v>1632709</v>
      </c>
      <c r="G7" s="22">
        <v>1922619</v>
      </c>
      <c r="H7" s="22">
        <v>0</v>
      </c>
      <c r="I7" s="22">
        <v>0</v>
      </c>
      <c r="J7" s="23">
        <v>26058980</v>
      </c>
      <c r="K7" s="24">
        <f t="shared" si="1"/>
        <v>0.82740042012388815</v>
      </c>
      <c r="L7" s="25">
        <f t="shared" si="1"/>
        <v>3.6165690291791924E-2</v>
      </c>
      <c r="M7" s="25">
        <f t="shared" si="0"/>
        <v>6.2654370969239773E-2</v>
      </c>
      <c r="N7" s="25">
        <f t="shared" si="0"/>
        <v>7.37795186150801E-2</v>
      </c>
      <c r="O7" s="25">
        <f t="shared" si="0"/>
        <v>0</v>
      </c>
      <c r="P7" s="25">
        <f t="shared" si="0"/>
        <v>0</v>
      </c>
    </row>
    <row r="8" spans="1:16" ht="15" customHeight="1" x14ac:dyDescent="0.2">
      <c r="A8" s="5">
        <v>6</v>
      </c>
      <c r="B8" s="6" t="s">
        <v>170</v>
      </c>
      <c r="C8" s="7" t="s">
        <v>20</v>
      </c>
      <c r="D8" s="8">
        <v>31400546</v>
      </c>
      <c r="E8" s="8">
        <v>561809</v>
      </c>
      <c r="F8" s="8">
        <v>913112</v>
      </c>
      <c r="G8" s="8">
        <v>1005304</v>
      </c>
      <c r="H8" s="8">
        <v>0</v>
      </c>
      <c r="I8" s="8">
        <v>0</v>
      </c>
      <c r="J8" s="9">
        <v>33880771</v>
      </c>
      <c r="K8" s="10">
        <f t="shared" si="1"/>
        <v>0.92679549706823383</v>
      </c>
      <c r="L8" s="11">
        <f t="shared" si="1"/>
        <v>1.6581942601011056E-2</v>
      </c>
      <c r="M8" s="11">
        <f t="shared" si="0"/>
        <v>2.6950744420780742E-2</v>
      </c>
      <c r="N8" s="11">
        <f t="shared" si="0"/>
        <v>2.9671815909974423E-2</v>
      </c>
      <c r="O8" s="11">
        <f t="shared" si="0"/>
        <v>0</v>
      </c>
      <c r="P8" s="11">
        <f t="shared" si="0"/>
        <v>0</v>
      </c>
    </row>
    <row r="9" spans="1:16" ht="15" customHeight="1" x14ac:dyDescent="0.2">
      <c r="A9" s="12">
        <v>7</v>
      </c>
      <c r="B9" s="13" t="s">
        <v>170</v>
      </c>
      <c r="C9" s="14" t="s">
        <v>21</v>
      </c>
      <c r="D9" s="15">
        <v>4774026</v>
      </c>
      <c r="E9" s="15">
        <v>330969</v>
      </c>
      <c r="F9" s="15">
        <v>633404</v>
      </c>
      <c r="G9" s="15">
        <v>12330328</v>
      </c>
      <c r="H9" s="15">
        <v>0</v>
      </c>
      <c r="I9" s="15">
        <v>0</v>
      </c>
      <c r="J9" s="16">
        <v>18068727</v>
      </c>
      <c r="K9" s="17">
        <f t="shared" si="1"/>
        <v>0.26421485033228959</v>
      </c>
      <c r="L9" s="18">
        <f t="shared" si="1"/>
        <v>1.8317228435628032E-2</v>
      </c>
      <c r="M9" s="18">
        <f t="shared" si="0"/>
        <v>3.5055264269585787E-2</v>
      </c>
      <c r="N9" s="18">
        <f t="shared" si="0"/>
        <v>0.68241265696249653</v>
      </c>
      <c r="O9" s="18">
        <f t="shared" si="0"/>
        <v>0</v>
      </c>
      <c r="P9" s="18">
        <f t="shared" si="0"/>
        <v>0</v>
      </c>
    </row>
    <row r="10" spans="1:16" ht="15" customHeight="1" x14ac:dyDescent="0.2">
      <c r="A10" s="12">
        <v>8</v>
      </c>
      <c r="B10" s="13" t="s">
        <v>170</v>
      </c>
      <c r="C10" s="14" t="s">
        <v>22</v>
      </c>
      <c r="D10" s="15">
        <v>119219702</v>
      </c>
      <c r="E10" s="15">
        <v>3218622</v>
      </c>
      <c r="F10" s="15">
        <v>3910197</v>
      </c>
      <c r="G10" s="15">
        <v>4143716</v>
      </c>
      <c r="H10" s="15">
        <v>0</v>
      </c>
      <c r="I10" s="15">
        <v>0</v>
      </c>
      <c r="J10" s="16">
        <v>130492237</v>
      </c>
      <c r="K10" s="17">
        <f t="shared" si="1"/>
        <v>0.91361528272367654</v>
      </c>
      <c r="L10" s="18">
        <f t="shared" si="1"/>
        <v>2.4665237365805906E-2</v>
      </c>
      <c r="M10" s="18">
        <f t="shared" si="0"/>
        <v>2.9964977916655686E-2</v>
      </c>
      <c r="N10" s="18">
        <f t="shared" si="0"/>
        <v>3.17545019938619E-2</v>
      </c>
      <c r="O10" s="18">
        <f t="shared" si="0"/>
        <v>0</v>
      </c>
      <c r="P10" s="18">
        <f t="shared" si="0"/>
        <v>0</v>
      </c>
    </row>
    <row r="11" spans="1:16" ht="15" customHeight="1" x14ac:dyDescent="0.2">
      <c r="A11" s="12">
        <v>9</v>
      </c>
      <c r="B11" s="13" t="s">
        <v>170</v>
      </c>
      <c r="C11" s="14" t="s">
        <v>23</v>
      </c>
      <c r="D11" s="15">
        <v>211257753</v>
      </c>
      <c r="E11" s="15">
        <v>5875309</v>
      </c>
      <c r="F11" s="15">
        <v>10066139</v>
      </c>
      <c r="G11" s="15">
        <v>8506408</v>
      </c>
      <c r="H11" s="15">
        <v>0</v>
      </c>
      <c r="I11" s="15">
        <v>455861</v>
      </c>
      <c r="J11" s="16">
        <v>236161470</v>
      </c>
      <c r="K11" s="17">
        <f t="shared" si="1"/>
        <v>0.8945479251971119</v>
      </c>
      <c r="L11" s="18">
        <f t="shared" si="1"/>
        <v>2.4878355474328644E-2</v>
      </c>
      <c r="M11" s="18">
        <f t="shared" si="0"/>
        <v>4.2623968253585144E-2</v>
      </c>
      <c r="N11" s="18">
        <f t="shared" si="0"/>
        <v>3.6019457365335676E-2</v>
      </c>
      <c r="O11" s="18">
        <f t="shared" si="0"/>
        <v>0</v>
      </c>
      <c r="P11" s="18">
        <f t="shared" si="0"/>
        <v>1.930293709638579E-3</v>
      </c>
    </row>
    <row r="12" spans="1:16" ht="15" customHeight="1" x14ac:dyDescent="0.2">
      <c r="A12" s="19">
        <v>10</v>
      </c>
      <c r="B12" s="20" t="s">
        <v>170</v>
      </c>
      <c r="C12" s="21" t="s">
        <v>24</v>
      </c>
      <c r="D12" s="22">
        <v>194063512</v>
      </c>
      <c r="E12" s="22">
        <v>12463090</v>
      </c>
      <c r="F12" s="22">
        <v>4677159</v>
      </c>
      <c r="G12" s="22">
        <v>4827252</v>
      </c>
      <c r="H12" s="22">
        <v>0</v>
      </c>
      <c r="I12" s="22">
        <v>0</v>
      </c>
      <c r="J12" s="23">
        <v>216031013</v>
      </c>
      <c r="K12" s="24">
        <f t="shared" si="1"/>
        <v>0.89831320653947033</v>
      </c>
      <c r="L12" s="25">
        <f t="shared" si="1"/>
        <v>5.7691207511951073E-2</v>
      </c>
      <c r="M12" s="25">
        <f t="shared" si="0"/>
        <v>2.1650405351753825E-2</v>
      </c>
      <c r="N12" s="25">
        <f t="shared" si="0"/>
        <v>2.2345180596824773E-2</v>
      </c>
      <c r="O12" s="25">
        <f t="shared" si="0"/>
        <v>0</v>
      </c>
      <c r="P12" s="25">
        <f t="shared" si="0"/>
        <v>0</v>
      </c>
    </row>
    <row r="13" spans="1:16" ht="15" customHeight="1" x14ac:dyDescent="0.2">
      <c r="A13" s="5">
        <v>11</v>
      </c>
      <c r="B13" s="6" t="s">
        <v>170</v>
      </c>
      <c r="C13" s="7" t="s">
        <v>25</v>
      </c>
      <c r="D13" s="8">
        <v>7499025</v>
      </c>
      <c r="E13" s="8">
        <v>685435</v>
      </c>
      <c r="F13" s="8">
        <v>335191</v>
      </c>
      <c r="G13" s="8">
        <v>2103743</v>
      </c>
      <c r="H13" s="8">
        <v>0</v>
      </c>
      <c r="I13" s="8">
        <v>0</v>
      </c>
      <c r="J13" s="9">
        <v>10623394</v>
      </c>
      <c r="K13" s="10">
        <f t="shared" si="1"/>
        <v>0.70589728668634522</v>
      </c>
      <c r="L13" s="11">
        <f t="shared" si="1"/>
        <v>6.4521281993306465E-2</v>
      </c>
      <c r="M13" s="11">
        <f t="shared" si="0"/>
        <v>3.1552157436691139E-2</v>
      </c>
      <c r="N13" s="11">
        <f t="shared" si="0"/>
        <v>0.19802927388365715</v>
      </c>
      <c r="O13" s="11">
        <f t="shared" si="0"/>
        <v>0</v>
      </c>
      <c r="P13" s="11">
        <f t="shared" si="0"/>
        <v>0</v>
      </c>
    </row>
    <row r="14" spans="1:16" ht="15" customHeight="1" x14ac:dyDescent="0.2">
      <c r="A14" s="12">
        <v>12</v>
      </c>
      <c r="B14" s="13" t="s">
        <v>170</v>
      </c>
      <c r="C14" s="14" t="s">
        <v>26</v>
      </c>
      <c r="D14" s="15">
        <v>10814324</v>
      </c>
      <c r="E14" s="15">
        <v>183802</v>
      </c>
      <c r="F14" s="15">
        <v>103965</v>
      </c>
      <c r="G14" s="15">
        <v>417980</v>
      </c>
      <c r="H14" s="15">
        <v>0</v>
      </c>
      <c r="I14" s="15">
        <v>0</v>
      </c>
      <c r="J14" s="16">
        <v>11520071</v>
      </c>
      <c r="K14" s="17">
        <f t="shared" si="1"/>
        <v>0.9387376171553109</v>
      </c>
      <c r="L14" s="18">
        <f t="shared" si="1"/>
        <v>1.5954936388846909E-2</v>
      </c>
      <c r="M14" s="18">
        <f t="shared" si="0"/>
        <v>9.0246839624512736E-3</v>
      </c>
      <c r="N14" s="18">
        <f t="shared" si="0"/>
        <v>3.628276249339088E-2</v>
      </c>
      <c r="O14" s="18">
        <f t="shared" si="0"/>
        <v>0</v>
      </c>
      <c r="P14" s="18">
        <f t="shared" si="0"/>
        <v>0</v>
      </c>
    </row>
    <row r="15" spans="1:16" ht="15" customHeight="1" x14ac:dyDescent="0.2">
      <c r="A15" s="12">
        <v>13</v>
      </c>
      <c r="B15" s="13" t="s">
        <v>170</v>
      </c>
      <c r="C15" s="14" t="s">
        <v>27</v>
      </c>
      <c r="D15" s="15">
        <v>7466442</v>
      </c>
      <c r="E15" s="15">
        <v>301434</v>
      </c>
      <c r="F15" s="15">
        <v>348429</v>
      </c>
      <c r="G15" s="15">
        <v>626029</v>
      </c>
      <c r="H15" s="15">
        <v>0</v>
      </c>
      <c r="I15" s="15">
        <v>0</v>
      </c>
      <c r="J15" s="16">
        <v>8742334</v>
      </c>
      <c r="K15" s="17">
        <f t="shared" si="1"/>
        <v>0.8540559077244132</v>
      </c>
      <c r="L15" s="18">
        <f t="shared" si="1"/>
        <v>3.4479808252578771E-2</v>
      </c>
      <c r="M15" s="18">
        <f t="shared" si="0"/>
        <v>3.9855375006262628E-2</v>
      </c>
      <c r="N15" s="18">
        <f t="shared" si="0"/>
        <v>7.1608909016745409E-2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14</v>
      </c>
      <c r="B16" s="13" t="s">
        <v>170</v>
      </c>
      <c r="C16" s="14" t="s">
        <v>28</v>
      </c>
      <c r="D16" s="15">
        <v>7541457</v>
      </c>
      <c r="E16" s="15">
        <v>295743</v>
      </c>
      <c r="F16" s="15">
        <v>718336</v>
      </c>
      <c r="G16" s="15">
        <v>1378327</v>
      </c>
      <c r="H16" s="15">
        <v>0</v>
      </c>
      <c r="I16" s="15">
        <v>0</v>
      </c>
      <c r="J16" s="16">
        <v>9933863</v>
      </c>
      <c r="K16" s="17">
        <f t="shared" si="1"/>
        <v>0.75916660014336823</v>
      </c>
      <c r="L16" s="18">
        <f t="shared" si="1"/>
        <v>2.9771197770696051E-2</v>
      </c>
      <c r="M16" s="18">
        <f t="shared" si="0"/>
        <v>7.2311848874903953E-2</v>
      </c>
      <c r="N16" s="18">
        <f t="shared" si="0"/>
        <v>0.1387503532110318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9">
        <v>15</v>
      </c>
      <c r="B17" s="20" t="s">
        <v>170</v>
      </c>
      <c r="C17" s="21" t="s">
        <v>29</v>
      </c>
      <c r="D17" s="22">
        <v>16522023</v>
      </c>
      <c r="E17" s="22">
        <v>576816</v>
      </c>
      <c r="F17" s="22">
        <v>1037739</v>
      </c>
      <c r="G17" s="22">
        <v>1426586</v>
      </c>
      <c r="H17" s="22">
        <v>0</v>
      </c>
      <c r="I17" s="22">
        <v>0</v>
      </c>
      <c r="J17" s="23">
        <v>19563164</v>
      </c>
      <c r="K17" s="24">
        <f t="shared" si="1"/>
        <v>0.84454758954124187</v>
      </c>
      <c r="L17" s="25">
        <f t="shared" si="1"/>
        <v>2.9484801129306078E-2</v>
      </c>
      <c r="M17" s="25">
        <f t="shared" si="0"/>
        <v>5.3045560523849823E-2</v>
      </c>
      <c r="N17" s="25">
        <f t="shared" si="0"/>
        <v>7.2922048805602199E-2</v>
      </c>
      <c r="O17" s="25">
        <f t="shared" si="0"/>
        <v>0</v>
      </c>
      <c r="P17" s="25">
        <f t="shared" si="0"/>
        <v>0</v>
      </c>
    </row>
    <row r="18" spans="1:16" ht="15" customHeight="1" x14ac:dyDescent="0.2">
      <c r="A18" s="5">
        <v>16</v>
      </c>
      <c r="B18" s="6" t="s">
        <v>170</v>
      </c>
      <c r="C18" s="7" t="s">
        <v>30</v>
      </c>
      <c r="D18" s="8">
        <v>31724068</v>
      </c>
      <c r="E18" s="8">
        <v>1693605</v>
      </c>
      <c r="F18" s="8">
        <v>918359</v>
      </c>
      <c r="G18" s="8">
        <v>3777754</v>
      </c>
      <c r="H18" s="8">
        <v>0</v>
      </c>
      <c r="I18" s="8">
        <v>0</v>
      </c>
      <c r="J18" s="9">
        <v>38113786</v>
      </c>
      <c r="K18" s="10">
        <f t="shared" si="1"/>
        <v>0.83235152760735975</v>
      </c>
      <c r="L18" s="11">
        <f t="shared" si="1"/>
        <v>4.4435496384431609E-2</v>
      </c>
      <c r="M18" s="11">
        <f t="shared" si="0"/>
        <v>2.4095192222572694E-2</v>
      </c>
      <c r="N18" s="11">
        <f t="shared" si="0"/>
        <v>9.9117783785635988E-2</v>
      </c>
      <c r="O18" s="11">
        <f t="shared" si="0"/>
        <v>0</v>
      </c>
      <c r="P18" s="11">
        <f t="shared" si="0"/>
        <v>0</v>
      </c>
    </row>
    <row r="19" spans="1:16" ht="15" customHeight="1" x14ac:dyDescent="0.2">
      <c r="A19" s="12">
        <v>17</v>
      </c>
      <c r="B19" s="13" t="s">
        <v>170</v>
      </c>
      <c r="C19" s="14" t="s">
        <v>31</v>
      </c>
      <c r="D19" s="15">
        <v>210207516</v>
      </c>
      <c r="E19" s="15">
        <v>8824065</v>
      </c>
      <c r="F19" s="15">
        <v>11951946</v>
      </c>
      <c r="G19" s="15">
        <v>41276734</v>
      </c>
      <c r="H19" s="15">
        <v>0</v>
      </c>
      <c r="I19" s="15">
        <v>499327</v>
      </c>
      <c r="J19" s="16">
        <v>272759588</v>
      </c>
      <c r="K19" s="17">
        <f t="shared" si="1"/>
        <v>0.77066957587573415</v>
      </c>
      <c r="L19" s="18">
        <f t="shared" si="1"/>
        <v>3.2351071743076547E-2</v>
      </c>
      <c r="M19" s="18">
        <f t="shared" si="1"/>
        <v>4.3818609962117998E-2</v>
      </c>
      <c r="N19" s="18">
        <f t="shared" si="1"/>
        <v>0.15133009366475506</v>
      </c>
      <c r="O19" s="18">
        <f t="shared" si="1"/>
        <v>0</v>
      </c>
      <c r="P19" s="18">
        <f t="shared" si="1"/>
        <v>1.8306487543162003E-3</v>
      </c>
    </row>
    <row r="20" spans="1:16" ht="15" customHeight="1" x14ac:dyDescent="0.2">
      <c r="A20" s="12">
        <v>18</v>
      </c>
      <c r="B20" s="13" t="s">
        <v>170</v>
      </c>
      <c r="C20" s="14" t="s">
        <v>32</v>
      </c>
      <c r="D20" s="15">
        <v>5109447</v>
      </c>
      <c r="E20" s="15">
        <v>165187</v>
      </c>
      <c r="F20" s="15">
        <v>642171</v>
      </c>
      <c r="G20" s="15">
        <v>299897</v>
      </c>
      <c r="H20" s="15">
        <v>0</v>
      </c>
      <c r="I20" s="15">
        <v>0</v>
      </c>
      <c r="J20" s="16">
        <v>6216702</v>
      </c>
      <c r="K20" s="17">
        <f t="shared" si="1"/>
        <v>0.82189028845197987</v>
      </c>
      <c r="L20" s="18">
        <f t="shared" si="1"/>
        <v>2.6571484365826126E-2</v>
      </c>
      <c r="M20" s="18">
        <f t="shared" si="1"/>
        <v>0.10329769707475121</v>
      </c>
      <c r="N20" s="18">
        <f t="shared" si="1"/>
        <v>4.8240530107442822E-2</v>
      </c>
      <c r="O20" s="18">
        <f t="shared" si="1"/>
        <v>0</v>
      </c>
      <c r="P20" s="18">
        <f t="shared" si="1"/>
        <v>0</v>
      </c>
    </row>
    <row r="21" spans="1:16" ht="15" customHeight="1" x14ac:dyDescent="0.2">
      <c r="A21" s="12">
        <v>19</v>
      </c>
      <c r="B21" s="13" t="s">
        <v>170</v>
      </c>
      <c r="C21" s="14" t="s">
        <v>33</v>
      </c>
      <c r="D21" s="15">
        <v>10132505</v>
      </c>
      <c r="E21" s="15">
        <v>445292</v>
      </c>
      <c r="F21" s="15">
        <v>763596</v>
      </c>
      <c r="G21" s="15">
        <v>356859</v>
      </c>
      <c r="H21" s="15">
        <v>0</v>
      </c>
      <c r="I21" s="15">
        <v>0</v>
      </c>
      <c r="J21" s="16">
        <v>11698252</v>
      </c>
      <c r="K21" s="17">
        <f t="shared" si="1"/>
        <v>0.86615547348441457</v>
      </c>
      <c r="L21" s="18">
        <f t="shared" si="1"/>
        <v>3.8064832250151559E-2</v>
      </c>
      <c r="M21" s="18">
        <f t="shared" si="1"/>
        <v>6.5274367486698015E-2</v>
      </c>
      <c r="N21" s="18">
        <f t="shared" si="1"/>
        <v>3.0505326778735832E-2</v>
      </c>
      <c r="O21" s="18">
        <f t="shared" si="1"/>
        <v>0</v>
      </c>
      <c r="P21" s="18">
        <f t="shared" si="1"/>
        <v>0</v>
      </c>
    </row>
    <row r="22" spans="1:16" ht="15" customHeight="1" x14ac:dyDescent="0.2">
      <c r="A22" s="19">
        <v>20</v>
      </c>
      <c r="B22" s="20" t="s">
        <v>170</v>
      </c>
      <c r="C22" s="21" t="s">
        <v>34</v>
      </c>
      <c r="D22" s="22">
        <v>24358158</v>
      </c>
      <c r="E22" s="22">
        <v>690991</v>
      </c>
      <c r="F22" s="22">
        <v>1482766</v>
      </c>
      <c r="G22" s="22">
        <v>1869318</v>
      </c>
      <c r="H22" s="22">
        <v>0</v>
      </c>
      <c r="I22" s="22">
        <v>0</v>
      </c>
      <c r="J22" s="23">
        <v>28401233</v>
      </c>
      <c r="K22" s="24">
        <f t="shared" si="1"/>
        <v>0.85764438466456716</v>
      </c>
      <c r="L22" s="25">
        <f t="shared" si="1"/>
        <v>2.4329612731954279E-2</v>
      </c>
      <c r="M22" s="25">
        <f t="shared" si="1"/>
        <v>5.2207803794997211E-2</v>
      </c>
      <c r="N22" s="25">
        <f t="shared" si="1"/>
        <v>6.5818198808481304E-2</v>
      </c>
      <c r="O22" s="25">
        <f t="shared" si="1"/>
        <v>0</v>
      </c>
      <c r="P22" s="25">
        <f t="shared" si="1"/>
        <v>0</v>
      </c>
    </row>
    <row r="23" spans="1:16" ht="15" customHeight="1" x14ac:dyDescent="0.2">
      <c r="A23" s="5">
        <v>21</v>
      </c>
      <c r="B23" s="6" t="s">
        <v>170</v>
      </c>
      <c r="C23" s="7" t="s">
        <v>35</v>
      </c>
      <c r="D23" s="8">
        <v>14191604</v>
      </c>
      <c r="E23" s="8">
        <v>968989</v>
      </c>
      <c r="F23" s="8">
        <v>1110513</v>
      </c>
      <c r="G23" s="8">
        <v>569238</v>
      </c>
      <c r="H23" s="8">
        <v>0</v>
      </c>
      <c r="I23" s="8">
        <v>0</v>
      </c>
      <c r="J23" s="9">
        <v>16840344</v>
      </c>
      <c r="K23" s="10">
        <f t="shared" si="1"/>
        <v>0.84271461438079887</v>
      </c>
      <c r="L23" s="11">
        <f t="shared" si="1"/>
        <v>5.7539739093215671E-2</v>
      </c>
      <c r="M23" s="11">
        <f t="shared" si="1"/>
        <v>6.5943605427537591E-2</v>
      </c>
      <c r="N23" s="11">
        <f t="shared" si="1"/>
        <v>3.3802041098447873E-2</v>
      </c>
      <c r="O23" s="11">
        <f t="shared" si="1"/>
        <v>0</v>
      </c>
      <c r="P23" s="11">
        <f t="shared" si="1"/>
        <v>0</v>
      </c>
    </row>
    <row r="24" spans="1:16" ht="15" customHeight="1" x14ac:dyDescent="0.2">
      <c r="A24" s="12">
        <v>22</v>
      </c>
      <c r="B24" s="13" t="s">
        <v>170</v>
      </c>
      <c r="C24" s="14" t="s">
        <v>36</v>
      </c>
      <c r="D24" s="15">
        <v>14213694</v>
      </c>
      <c r="E24" s="15">
        <v>578229</v>
      </c>
      <c r="F24" s="15">
        <v>588446</v>
      </c>
      <c r="G24" s="15">
        <v>949073</v>
      </c>
      <c r="H24" s="15">
        <v>0</v>
      </c>
      <c r="I24" s="15">
        <v>0</v>
      </c>
      <c r="J24" s="16">
        <v>16329442</v>
      </c>
      <c r="K24" s="17">
        <f t="shared" si="1"/>
        <v>0.87043353961513203</v>
      </c>
      <c r="L24" s="18">
        <f t="shared" si="1"/>
        <v>3.5410211812504068E-2</v>
      </c>
      <c r="M24" s="18">
        <f t="shared" si="1"/>
        <v>3.6035891489739819E-2</v>
      </c>
      <c r="N24" s="18">
        <f t="shared" si="1"/>
        <v>5.8120357082624134E-2</v>
      </c>
      <c r="O24" s="18">
        <f t="shared" si="1"/>
        <v>0</v>
      </c>
      <c r="P24" s="18">
        <f t="shared" si="1"/>
        <v>0</v>
      </c>
    </row>
    <row r="25" spans="1:16" ht="15" customHeight="1" x14ac:dyDescent="0.2">
      <c r="A25" s="12">
        <v>23</v>
      </c>
      <c r="B25" s="13" t="s">
        <v>170</v>
      </c>
      <c r="C25" s="14" t="s">
        <v>37</v>
      </c>
      <c r="D25" s="15">
        <v>66894325</v>
      </c>
      <c r="E25" s="15">
        <v>2702743</v>
      </c>
      <c r="F25" s="15">
        <v>3739162</v>
      </c>
      <c r="G25" s="15">
        <v>2457657</v>
      </c>
      <c r="H25" s="15">
        <v>0</v>
      </c>
      <c r="I25" s="15">
        <v>0</v>
      </c>
      <c r="J25" s="16">
        <v>75793887</v>
      </c>
      <c r="K25" s="17">
        <f t="shared" si="1"/>
        <v>0.88258206100447123</v>
      </c>
      <c r="L25" s="18">
        <f t="shared" si="1"/>
        <v>3.5659115886219159E-2</v>
      </c>
      <c r="M25" s="18">
        <f t="shared" si="1"/>
        <v>4.9333292538486645E-2</v>
      </c>
      <c r="N25" s="18">
        <f t="shared" si="1"/>
        <v>3.2425530570822945E-2</v>
      </c>
      <c r="O25" s="18">
        <f t="shared" si="1"/>
        <v>0</v>
      </c>
      <c r="P25" s="18">
        <f t="shared" si="1"/>
        <v>0</v>
      </c>
    </row>
    <row r="26" spans="1:16" ht="15" customHeight="1" x14ac:dyDescent="0.2">
      <c r="A26" s="12">
        <v>24</v>
      </c>
      <c r="B26" s="13" t="s">
        <v>170</v>
      </c>
      <c r="C26" s="14" t="s">
        <v>38</v>
      </c>
      <c r="D26" s="15">
        <v>27856244</v>
      </c>
      <c r="E26" s="15">
        <v>2636589</v>
      </c>
      <c r="F26" s="15">
        <v>1143600</v>
      </c>
      <c r="G26" s="15">
        <v>4789510</v>
      </c>
      <c r="H26" s="15">
        <v>0</v>
      </c>
      <c r="I26" s="15">
        <v>0</v>
      </c>
      <c r="J26" s="16">
        <v>36425943</v>
      </c>
      <c r="K26" s="17">
        <f t="shared" si="1"/>
        <v>0.76473638582259906</v>
      </c>
      <c r="L26" s="18">
        <f t="shared" si="1"/>
        <v>7.2382175528029571E-2</v>
      </c>
      <c r="M26" s="18">
        <f t="shared" si="1"/>
        <v>3.1395206432953571E-2</v>
      </c>
      <c r="N26" s="18">
        <f t="shared" si="1"/>
        <v>0.13148623221641784</v>
      </c>
      <c r="O26" s="18">
        <f t="shared" si="1"/>
        <v>0</v>
      </c>
      <c r="P26" s="18">
        <f t="shared" si="1"/>
        <v>0</v>
      </c>
    </row>
    <row r="27" spans="1:16" ht="15" customHeight="1" x14ac:dyDescent="0.2">
      <c r="A27" s="19">
        <v>25</v>
      </c>
      <c r="B27" s="20" t="s">
        <v>170</v>
      </c>
      <c r="C27" s="21" t="s">
        <v>39</v>
      </c>
      <c r="D27" s="22">
        <v>12316640</v>
      </c>
      <c r="E27" s="22">
        <v>403837</v>
      </c>
      <c r="F27" s="22">
        <v>404247</v>
      </c>
      <c r="G27" s="22">
        <v>370640</v>
      </c>
      <c r="H27" s="22">
        <v>0</v>
      </c>
      <c r="I27" s="22">
        <v>0</v>
      </c>
      <c r="J27" s="23">
        <v>13495364</v>
      </c>
      <c r="K27" s="24">
        <f t="shared" si="1"/>
        <v>0.91265711691807649</v>
      </c>
      <c r="L27" s="25">
        <f t="shared" si="1"/>
        <v>2.992412801907381E-2</v>
      </c>
      <c r="M27" s="25">
        <f t="shared" si="1"/>
        <v>2.9954508822437099E-2</v>
      </c>
      <c r="N27" s="25">
        <f t="shared" si="1"/>
        <v>2.7464246240412632E-2</v>
      </c>
      <c r="O27" s="25">
        <f t="shared" si="1"/>
        <v>0</v>
      </c>
      <c r="P27" s="25">
        <f t="shared" si="1"/>
        <v>0</v>
      </c>
    </row>
    <row r="28" spans="1:16" ht="15" customHeight="1" x14ac:dyDescent="0.2">
      <c r="A28" s="5">
        <v>26</v>
      </c>
      <c r="B28" s="6" t="s">
        <v>170</v>
      </c>
      <c r="C28" s="7" t="s">
        <v>40</v>
      </c>
      <c r="D28" s="8">
        <v>237815596</v>
      </c>
      <c r="E28" s="8">
        <v>11841302</v>
      </c>
      <c r="F28" s="8">
        <v>11168866</v>
      </c>
      <c r="G28" s="8">
        <v>10819405</v>
      </c>
      <c r="H28" s="8">
        <v>0</v>
      </c>
      <c r="I28" s="8">
        <v>447702</v>
      </c>
      <c r="J28" s="9">
        <v>272092871</v>
      </c>
      <c r="K28" s="10">
        <f t="shared" si="1"/>
        <v>0.87402361967800324</v>
      </c>
      <c r="L28" s="11">
        <f t="shared" si="1"/>
        <v>4.3519339394967098E-2</v>
      </c>
      <c r="M28" s="11">
        <f t="shared" si="1"/>
        <v>4.1047992029162719E-2</v>
      </c>
      <c r="N28" s="11">
        <f t="shared" si="1"/>
        <v>3.9763647464324779E-2</v>
      </c>
      <c r="O28" s="11">
        <f t="shared" si="1"/>
        <v>0</v>
      </c>
      <c r="P28" s="11">
        <f t="shared" si="1"/>
        <v>1.6454014335421526E-3</v>
      </c>
    </row>
    <row r="29" spans="1:16" ht="15" customHeight="1" x14ac:dyDescent="0.2">
      <c r="A29" s="12">
        <v>27</v>
      </c>
      <c r="B29" s="13" t="s">
        <v>170</v>
      </c>
      <c r="C29" s="14" t="s">
        <v>41</v>
      </c>
      <c r="D29" s="15">
        <v>29996481</v>
      </c>
      <c r="E29" s="15">
        <v>1182336</v>
      </c>
      <c r="F29" s="15">
        <v>1146275</v>
      </c>
      <c r="G29" s="15">
        <v>1627456</v>
      </c>
      <c r="H29" s="15">
        <v>0</v>
      </c>
      <c r="I29" s="15">
        <v>0</v>
      </c>
      <c r="J29" s="16">
        <v>33952548</v>
      </c>
      <c r="K29" s="17">
        <f t="shared" si="1"/>
        <v>0.8834824708884883</v>
      </c>
      <c r="L29" s="18">
        <f t="shared" si="1"/>
        <v>3.4823189116763784E-2</v>
      </c>
      <c r="M29" s="18">
        <f t="shared" si="1"/>
        <v>3.376108915301438E-2</v>
      </c>
      <c r="N29" s="18">
        <f t="shared" si="1"/>
        <v>4.7933250841733589E-2</v>
      </c>
      <c r="O29" s="18">
        <f t="shared" si="1"/>
        <v>0</v>
      </c>
      <c r="P29" s="18">
        <f t="shared" si="1"/>
        <v>0</v>
      </c>
    </row>
    <row r="30" spans="1:16" ht="15" customHeight="1" x14ac:dyDescent="0.2">
      <c r="A30" s="12">
        <v>28</v>
      </c>
      <c r="B30" s="13" t="s">
        <v>171</v>
      </c>
      <c r="C30" s="14" t="s">
        <v>42</v>
      </c>
      <c r="D30" s="15">
        <v>133643204</v>
      </c>
      <c r="E30" s="15">
        <v>6164099</v>
      </c>
      <c r="F30" s="15">
        <v>4876476</v>
      </c>
      <c r="G30" s="15">
        <v>26723799</v>
      </c>
      <c r="H30" s="15">
        <v>0</v>
      </c>
      <c r="I30" s="15">
        <v>148251</v>
      </c>
      <c r="J30" s="16">
        <v>171555829</v>
      </c>
      <c r="K30" s="17">
        <f t="shared" si="1"/>
        <v>0.77900707180284734</v>
      </c>
      <c r="L30" s="18">
        <f t="shared" si="1"/>
        <v>3.5930571615844079E-2</v>
      </c>
      <c r="M30" s="18">
        <f t="shared" si="1"/>
        <v>2.8425009097184335E-2</v>
      </c>
      <c r="N30" s="18">
        <f t="shared" si="1"/>
        <v>0.15577319147809313</v>
      </c>
      <c r="O30" s="18">
        <f t="shared" si="1"/>
        <v>0</v>
      </c>
      <c r="P30" s="18">
        <f t="shared" si="1"/>
        <v>8.6415600603113288E-4</v>
      </c>
    </row>
    <row r="31" spans="1:16" ht="15" customHeight="1" x14ac:dyDescent="0.2">
      <c r="A31" s="12">
        <v>29</v>
      </c>
      <c r="B31" s="13" t="s">
        <v>170</v>
      </c>
      <c r="C31" s="14" t="s">
        <v>43</v>
      </c>
      <c r="D31" s="15">
        <v>72703878</v>
      </c>
      <c r="E31" s="15">
        <v>2134921</v>
      </c>
      <c r="F31" s="15">
        <v>2833649</v>
      </c>
      <c r="G31" s="15">
        <v>5641827</v>
      </c>
      <c r="H31" s="15">
        <v>0</v>
      </c>
      <c r="I31" s="15">
        <v>119427</v>
      </c>
      <c r="J31" s="16">
        <v>83433702</v>
      </c>
      <c r="K31" s="17">
        <f t="shared" si="1"/>
        <v>0.87139700453421087</v>
      </c>
      <c r="L31" s="18">
        <f t="shared" si="1"/>
        <v>2.5588232918155783E-2</v>
      </c>
      <c r="M31" s="18">
        <f t="shared" si="1"/>
        <v>3.3962882289461399E-2</v>
      </c>
      <c r="N31" s="18">
        <f t="shared" si="1"/>
        <v>6.7620480270670483E-2</v>
      </c>
      <c r="O31" s="18">
        <f t="shared" si="1"/>
        <v>0</v>
      </c>
      <c r="P31" s="18">
        <f t="shared" si="1"/>
        <v>1.4313999875014535E-3</v>
      </c>
    </row>
    <row r="32" spans="1:16" ht="15" customHeight="1" x14ac:dyDescent="0.2">
      <c r="A32" s="19">
        <v>30</v>
      </c>
      <c r="B32" s="20" t="s">
        <v>170</v>
      </c>
      <c r="C32" s="21" t="s">
        <v>44</v>
      </c>
      <c r="D32" s="22">
        <v>13386263</v>
      </c>
      <c r="E32" s="22">
        <v>413032</v>
      </c>
      <c r="F32" s="22">
        <v>243835</v>
      </c>
      <c r="G32" s="22">
        <v>785535</v>
      </c>
      <c r="H32" s="22">
        <v>0</v>
      </c>
      <c r="I32" s="22">
        <v>34400</v>
      </c>
      <c r="J32" s="23">
        <v>14863065</v>
      </c>
      <c r="K32" s="24">
        <f t="shared" si="1"/>
        <v>0.90063947106468278</v>
      </c>
      <c r="L32" s="25">
        <f t="shared" si="1"/>
        <v>2.7789153852183248E-2</v>
      </c>
      <c r="M32" s="25">
        <f t="shared" si="1"/>
        <v>1.6405431854062402E-2</v>
      </c>
      <c r="N32" s="25">
        <f t="shared" si="1"/>
        <v>5.2851481171615679E-2</v>
      </c>
      <c r="O32" s="25">
        <f t="shared" si="1"/>
        <v>0</v>
      </c>
      <c r="P32" s="25">
        <f t="shared" si="1"/>
        <v>2.3144620574558476E-3</v>
      </c>
    </row>
    <row r="33" spans="1:16" ht="15" customHeight="1" x14ac:dyDescent="0.2">
      <c r="A33" s="5">
        <v>31</v>
      </c>
      <c r="B33" s="6" t="s">
        <v>170</v>
      </c>
      <c r="C33" s="7" t="s">
        <v>45</v>
      </c>
      <c r="D33" s="8">
        <v>26828517</v>
      </c>
      <c r="E33" s="8">
        <v>1214132</v>
      </c>
      <c r="F33" s="8">
        <v>1777709</v>
      </c>
      <c r="G33" s="8">
        <v>9640042</v>
      </c>
      <c r="H33" s="8">
        <v>0</v>
      </c>
      <c r="I33" s="8">
        <v>0</v>
      </c>
      <c r="J33" s="9">
        <v>39460400</v>
      </c>
      <c r="K33" s="10">
        <f t="shared" si="1"/>
        <v>0.67988456781989037</v>
      </c>
      <c r="L33" s="11">
        <f t="shared" si="1"/>
        <v>3.0768365247184518E-2</v>
      </c>
      <c r="M33" s="11">
        <f t="shared" si="1"/>
        <v>4.5050455646673628E-2</v>
      </c>
      <c r="N33" s="11">
        <f t="shared" si="1"/>
        <v>0.24429661128625152</v>
      </c>
      <c r="O33" s="11">
        <f t="shared" si="1"/>
        <v>0</v>
      </c>
      <c r="P33" s="11">
        <f t="shared" si="1"/>
        <v>0</v>
      </c>
    </row>
    <row r="34" spans="1:16" ht="15" customHeight="1" x14ac:dyDescent="0.2">
      <c r="A34" s="12">
        <v>32</v>
      </c>
      <c r="B34" s="13" t="s">
        <v>171</v>
      </c>
      <c r="C34" s="14" t="s">
        <v>46</v>
      </c>
      <c r="D34" s="15">
        <v>121978267</v>
      </c>
      <c r="E34" s="15">
        <v>4386193</v>
      </c>
      <c r="F34" s="15">
        <v>2481643</v>
      </c>
      <c r="G34" s="15">
        <v>4321208</v>
      </c>
      <c r="H34" s="15">
        <v>0</v>
      </c>
      <c r="I34" s="15">
        <v>0</v>
      </c>
      <c r="J34" s="16">
        <v>133167311</v>
      </c>
      <c r="K34" s="17">
        <f t="shared" si="1"/>
        <v>0.9159775479734662</v>
      </c>
      <c r="L34" s="18">
        <f t="shared" si="1"/>
        <v>3.2937460154917449E-2</v>
      </c>
      <c r="M34" s="18">
        <f t="shared" si="1"/>
        <v>1.8635526852381963E-2</v>
      </c>
      <c r="N34" s="18">
        <f t="shared" si="1"/>
        <v>3.244946501923434E-2</v>
      </c>
      <c r="O34" s="18">
        <f t="shared" si="1"/>
        <v>0</v>
      </c>
      <c r="P34" s="18">
        <f t="shared" si="1"/>
        <v>0</v>
      </c>
    </row>
    <row r="35" spans="1:16" ht="15" customHeight="1" x14ac:dyDescent="0.2">
      <c r="A35" s="12">
        <v>33</v>
      </c>
      <c r="B35" s="13" t="s">
        <v>170</v>
      </c>
      <c r="C35" s="14" t="s">
        <v>47</v>
      </c>
      <c r="D35" s="15">
        <v>6109057</v>
      </c>
      <c r="E35" s="15">
        <v>661705</v>
      </c>
      <c r="F35" s="15">
        <v>1147024</v>
      </c>
      <c r="G35" s="15">
        <v>294344</v>
      </c>
      <c r="H35" s="15">
        <v>12771</v>
      </c>
      <c r="I35" s="15">
        <v>0</v>
      </c>
      <c r="J35" s="16">
        <v>8224901</v>
      </c>
      <c r="K35" s="17">
        <f t="shared" si="1"/>
        <v>0.74275143250964359</v>
      </c>
      <c r="L35" s="18">
        <f t="shared" si="1"/>
        <v>8.0451424278541461E-2</v>
      </c>
      <c r="M35" s="18">
        <f t="shared" si="1"/>
        <v>0.13945748404752836</v>
      </c>
      <c r="N35" s="18">
        <f t="shared" si="1"/>
        <v>3.5786935307792762E-2</v>
      </c>
      <c r="O35" s="18">
        <f t="shared" si="1"/>
        <v>1.5527238564938351E-3</v>
      </c>
      <c r="P35" s="18">
        <f t="shared" si="1"/>
        <v>0</v>
      </c>
    </row>
    <row r="36" spans="1:16" ht="15" customHeight="1" x14ac:dyDescent="0.2">
      <c r="A36" s="12">
        <v>34</v>
      </c>
      <c r="B36" s="13" t="s">
        <v>170</v>
      </c>
      <c r="C36" s="14" t="s">
        <v>48</v>
      </c>
      <c r="D36" s="15">
        <v>20499785</v>
      </c>
      <c r="E36" s="15">
        <v>713129</v>
      </c>
      <c r="F36" s="15">
        <v>1654462</v>
      </c>
      <c r="G36" s="15">
        <v>875184</v>
      </c>
      <c r="H36" s="15">
        <v>0</v>
      </c>
      <c r="I36" s="15">
        <v>182776</v>
      </c>
      <c r="J36" s="16">
        <v>23925336</v>
      </c>
      <c r="K36" s="17">
        <f t="shared" si="1"/>
        <v>0.8568232855747564</v>
      </c>
      <c r="L36" s="18">
        <f t="shared" si="1"/>
        <v>2.9806436156215321E-2</v>
      </c>
      <c r="M36" s="18">
        <f t="shared" si="1"/>
        <v>6.9151045569433175E-2</v>
      </c>
      <c r="N36" s="18">
        <f t="shared" si="1"/>
        <v>3.6579799757044167E-2</v>
      </c>
      <c r="O36" s="18">
        <f t="shared" si="1"/>
        <v>0</v>
      </c>
      <c r="P36" s="18">
        <f t="shared" si="1"/>
        <v>7.6394329425509425E-3</v>
      </c>
    </row>
    <row r="37" spans="1:16" ht="15" customHeight="1" x14ac:dyDescent="0.2">
      <c r="A37" s="19">
        <v>35</v>
      </c>
      <c r="B37" s="20" t="s">
        <v>170</v>
      </c>
      <c r="C37" s="21" t="s">
        <v>49</v>
      </c>
      <c r="D37" s="22">
        <v>31124413</v>
      </c>
      <c r="E37" s="22">
        <v>951244</v>
      </c>
      <c r="F37" s="22">
        <v>1439495</v>
      </c>
      <c r="G37" s="22">
        <v>1796123</v>
      </c>
      <c r="H37" s="22">
        <v>0</v>
      </c>
      <c r="I37" s="22">
        <v>0</v>
      </c>
      <c r="J37" s="23">
        <v>35311275</v>
      </c>
      <c r="K37" s="24">
        <f t="shared" si="1"/>
        <v>0.88142988323134752</v>
      </c>
      <c r="L37" s="25">
        <f t="shared" si="1"/>
        <v>2.6938817700578641E-2</v>
      </c>
      <c r="M37" s="25">
        <f t="shared" si="1"/>
        <v>4.0765874355995359E-2</v>
      </c>
      <c r="N37" s="25">
        <f t="shared" si="1"/>
        <v>5.0865424712078507E-2</v>
      </c>
      <c r="O37" s="25">
        <f t="shared" si="1"/>
        <v>0</v>
      </c>
      <c r="P37" s="25">
        <f t="shared" si="1"/>
        <v>0</v>
      </c>
    </row>
    <row r="38" spans="1:16" ht="15" customHeight="1" x14ac:dyDescent="0.2">
      <c r="A38" s="5">
        <v>36</v>
      </c>
      <c r="B38" s="6" t="s">
        <v>170</v>
      </c>
      <c r="C38" s="7" t="s">
        <v>50</v>
      </c>
      <c r="D38" s="8">
        <v>84857988</v>
      </c>
      <c r="E38" s="8">
        <v>2840756</v>
      </c>
      <c r="F38" s="8">
        <v>4381720</v>
      </c>
      <c r="G38" s="8">
        <v>2804221</v>
      </c>
      <c r="H38" s="8">
        <v>0</v>
      </c>
      <c r="I38" s="8">
        <v>96008</v>
      </c>
      <c r="J38" s="9">
        <v>94980693</v>
      </c>
      <c r="K38" s="10">
        <f t="shared" si="1"/>
        <v>0.89342355082627156</v>
      </c>
      <c r="L38" s="11">
        <f t="shared" si="1"/>
        <v>2.9908773144032546E-2</v>
      </c>
      <c r="M38" s="11">
        <f t="shared" si="1"/>
        <v>4.6132744051467389E-2</v>
      </c>
      <c r="N38" s="11">
        <f t="shared" si="1"/>
        <v>2.9524116022189899E-2</v>
      </c>
      <c r="O38" s="11">
        <f t="shared" si="1"/>
        <v>0</v>
      </c>
      <c r="P38" s="11">
        <f t="shared" si="1"/>
        <v>1.0108159560385604E-3</v>
      </c>
    </row>
    <row r="39" spans="1:16" ht="15" customHeight="1" x14ac:dyDescent="0.2">
      <c r="A39" s="12">
        <v>37</v>
      </c>
      <c r="B39" s="13" t="s">
        <v>170</v>
      </c>
      <c r="C39" s="14" t="s">
        <v>51</v>
      </c>
      <c r="D39" s="15">
        <v>106520574</v>
      </c>
      <c r="E39" s="15">
        <v>3593078</v>
      </c>
      <c r="F39" s="15">
        <v>3603878</v>
      </c>
      <c r="G39" s="15">
        <v>4483482</v>
      </c>
      <c r="H39" s="15">
        <v>0</v>
      </c>
      <c r="I39" s="15">
        <v>0</v>
      </c>
      <c r="J39" s="16">
        <v>118201012</v>
      </c>
      <c r="K39" s="17">
        <f t="shared" si="1"/>
        <v>0.90118157363999551</v>
      </c>
      <c r="L39" s="18">
        <f t="shared" si="1"/>
        <v>3.0398030771513193E-2</v>
      </c>
      <c r="M39" s="18">
        <f t="shared" si="1"/>
        <v>3.0489400547602758E-2</v>
      </c>
      <c r="N39" s="18">
        <f t="shared" si="1"/>
        <v>3.7930995040888482E-2</v>
      </c>
      <c r="O39" s="18">
        <f t="shared" si="1"/>
        <v>0</v>
      </c>
      <c r="P39" s="18">
        <f t="shared" si="1"/>
        <v>0</v>
      </c>
    </row>
    <row r="40" spans="1:16" ht="15" customHeight="1" x14ac:dyDescent="0.2">
      <c r="A40" s="12">
        <v>38</v>
      </c>
      <c r="B40" s="13" t="s">
        <v>170</v>
      </c>
      <c r="C40" s="14" t="s">
        <v>52</v>
      </c>
      <c r="D40" s="15">
        <v>32437277</v>
      </c>
      <c r="E40" s="15">
        <v>1477359</v>
      </c>
      <c r="F40" s="15">
        <v>688587</v>
      </c>
      <c r="G40" s="15">
        <v>747003</v>
      </c>
      <c r="H40" s="15">
        <v>0</v>
      </c>
      <c r="I40" s="15">
        <v>0</v>
      </c>
      <c r="J40" s="16">
        <v>35350226</v>
      </c>
      <c r="K40" s="17">
        <f t="shared" si="1"/>
        <v>0.91759744336570859</v>
      </c>
      <c r="L40" s="18">
        <f t="shared" si="1"/>
        <v>4.1792066619319494E-2</v>
      </c>
      <c r="M40" s="18">
        <f t="shared" si="1"/>
        <v>1.9478998521819918E-2</v>
      </c>
      <c r="N40" s="18">
        <f t="shared" si="1"/>
        <v>2.113149149315198E-2</v>
      </c>
      <c r="O40" s="18">
        <f t="shared" si="1"/>
        <v>0</v>
      </c>
      <c r="P40" s="18">
        <f t="shared" si="1"/>
        <v>0</v>
      </c>
    </row>
    <row r="41" spans="1:16" ht="15" customHeight="1" x14ac:dyDescent="0.2">
      <c r="A41" s="12">
        <v>39</v>
      </c>
      <c r="B41" s="13" t="s">
        <v>170</v>
      </c>
      <c r="C41" s="14" t="s">
        <v>53</v>
      </c>
      <c r="D41" s="15">
        <v>11849337</v>
      </c>
      <c r="E41" s="15">
        <v>1665522</v>
      </c>
      <c r="F41" s="15">
        <v>586420</v>
      </c>
      <c r="G41" s="15">
        <v>779064</v>
      </c>
      <c r="H41" s="15">
        <v>0</v>
      </c>
      <c r="I41" s="15">
        <v>0</v>
      </c>
      <c r="J41" s="16">
        <v>14880343</v>
      </c>
      <c r="K41" s="17">
        <f t="shared" si="1"/>
        <v>0.79630805553339734</v>
      </c>
      <c r="L41" s="18">
        <f t="shared" si="1"/>
        <v>0.11192766188252515</v>
      </c>
      <c r="M41" s="18">
        <f t="shared" si="1"/>
        <v>3.9409037815862177E-2</v>
      </c>
      <c r="N41" s="18">
        <f t="shared" si="1"/>
        <v>5.2355244768215355E-2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9">
        <v>40</v>
      </c>
      <c r="B42" s="20" t="s">
        <v>170</v>
      </c>
      <c r="C42" s="21" t="s">
        <v>54</v>
      </c>
      <c r="D42" s="22">
        <v>114041515</v>
      </c>
      <c r="E42" s="22">
        <v>4973842</v>
      </c>
      <c r="F42" s="22">
        <v>5420242</v>
      </c>
      <c r="G42" s="22">
        <v>7565454</v>
      </c>
      <c r="H42" s="22">
        <v>0</v>
      </c>
      <c r="I42" s="22">
        <v>0</v>
      </c>
      <c r="J42" s="23">
        <v>132001053</v>
      </c>
      <c r="K42" s="24">
        <f t="shared" si="1"/>
        <v>0.86394397929537725</v>
      </c>
      <c r="L42" s="25">
        <f t="shared" si="1"/>
        <v>3.7680320625927126E-2</v>
      </c>
      <c r="M42" s="25">
        <f t="shared" si="1"/>
        <v>4.1062111830274563E-2</v>
      </c>
      <c r="N42" s="25">
        <f t="shared" si="1"/>
        <v>5.7313588248421019E-2</v>
      </c>
      <c r="O42" s="25">
        <f t="shared" si="1"/>
        <v>0</v>
      </c>
      <c r="P42" s="25">
        <f t="shared" si="1"/>
        <v>0</v>
      </c>
    </row>
    <row r="43" spans="1:16" ht="15" customHeight="1" x14ac:dyDescent="0.2">
      <c r="A43" s="5">
        <v>41</v>
      </c>
      <c r="B43" s="6" t="s">
        <v>170</v>
      </c>
      <c r="C43" s="7" t="s">
        <v>55</v>
      </c>
      <c r="D43" s="8">
        <v>7974027</v>
      </c>
      <c r="E43" s="8">
        <v>345185</v>
      </c>
      <c r="F43" s="8">
        <v>665311</v>
      </c>
      <c r="G43" s="8">
        <v>3483550</v>
      </c>
      <c r="H43" s="8">
        <v>0</v>
      </c>
      <c r="I43" s="8">
        <v>0</v>
      </c>
      <c r="J43" s="9">
        <v>12468073</v>
      </c>
      <c r="K43" s="10">
        <f t="shared" si="1"/>
        <v>0.63955568755492531</v>
      </c>
      <c r="L43" s="11">
        <f t="shared" si="1"/>
        <v>2.7685513230472743E-2</v>
      </c>
      <c r="M43" s="11">
        <f t="shared" si="1"/>
        <v>5.3361172973562153E-2</v>
      </c>
      <c r="N43" s="11">
        <f t="shared" si="1"/>
        <v>0.27939762624103981</v>
      </c>
      <c r="O43" s="11">
        <f t="shared" si="1"/>
        <v>0</v>
      </c>
      <c r="P43" s="11">
        <f t="shared" si="1"/>
        <v>0</v>
      </c>
    </row>
    <row r="44" spans="1:16" ht="15" customHeight="1" x14ac:dyDescent="0.2">
      <c r="A44" s="12">
        <v>42</v>
      </c>
      <c r="B44" s="13" t="s">
        <v>170</v>
      </c>
      <c r="C44" s="14" t="s">
        <v>56</v>
      </c>
      <c r="D44" s="15">
        <v>14943448</v>
      </c>
      <c r="E44" s="15">
        <v>733118</v>
      </c>
      <c r="F44" s="15">
        <v>1131986</v>
      </c>
      <c r="G44" s="15">
        <v>1018191</v>
      </c>
      <c r="H44" s="15">
        <v>0</v>
      </c>
      <c r="I44" s="15">
        <v>0</v>
      </c>
      <c r="J44" s="16">
        <v>17826743</v>
      </c>
      <c r="K44" s="17">
        <f t="shared" si="1"/>
        <v>0.83826013534833588</v>
      </c>
      <c r="L44" s="18">
        <f t="shared" si="1"/>
        <v>4.1124618221062594E-2</v>
      </c>
      <c r="M44" s="18">
        <f t="shared" si="1"/>
        <v>6.3499316728804586E-2</v>
      </c>
      <c r="N44" s="18">
        <f t="shared" si="1"/>
        <v>5.7115929701796901E-2</v>
      </c>
      <c r="O44" s="18">
        <f t="shared" si="1"/>
        <v>0</v>
      </c>
      <c r="P44" s="18">
        <f t="shared" si="1"/>
        <v>0</v>
      </c>
    </row>
    <row r="45" spans="1:16" ht="15" customHeight="1" x14ac:dyDescent="0.2">
      <c r="A45" s="12">
        <v>43</v>
      </c>
      <c r="B45" s="13" t="s">
        <v>170</v>
      </c>
      <c r="C45" s="14" t="s">
        <v>57</v>
      </c>
      <c r="D45" s="15">
        <v>20602734</v>
      </c>
      <c r="E45" s="15">
        <v>1953841</v>
      </c>
      <c r="F45" s="15">
        <v>817472</v>
      </c>
      <c r="G45" s="15">
        <v>1632844</v>
      </c>
      <c r="H45" s="15">
        <v>0</v>
      </c>
      <c r="I45" s="15">
        <v>0</v>
      </c>
      <c r="J45" s="16">
        <v>25006891</v>
      </c>
      <c r="K45" s="17">
        <f t="shared" si="1"/>
        <v>0.82388226509244988</v>
      </c>
      <c r="L45" s="18">
        <f t="shared" si="1"/>
        <v>7.8132103666945243E-2</v>
      </c>
      <c r="M45" s="18">
        <f t="shared" si="1"/>
        <v>3.2689869364408396E-2</v>
      </c>
      <c r="N45" s="18">
        <f t="shared" si="1"/>
        <v>6.5295761876196443E-2</v>
      </c>
      <c r="O45" s="18">
        <f t="shared" si="1"/>
        <v>0</v>
      </c>
      <c r="P45" s="18">
        <f t="shared" si="1"/>
        <v>0</v>
      </c>
    </row>
    <row r="46" spans="1:16" ht="15" customHeight="1" x14ac:dyDescent="0.2">
      <c r="A46" s="12">
        <v>44</v>
      </c>
      <c r="B46" s="13" t="s">
        <v>171</v>
      </c>
      <c r="C46" s="14" t="s">
        <v>58</v>
      </c>
      <c r="D46" s="15">
        <v>33987951</v>
      </c>
      <c r="E46" s="15">
        <v>2669412</v>
      </c>
      <c r="F46" s="15">
        <v>2277641</v>
      </c>
      <c r="G46" s="15">
        <v>1367748</v>
      </c>
      <c r="H46" s="15">
        <v>0</v>
      </c>
      <c r="I46" s="15">
        <v>0</v>
      </c>
      <c r="J46" s="16">
        <v>40302752</v>
      </c>
      <c r="K46" s="17">
        <f t="shared" si="1"/>
        <v>0.84331588572413119</v>
      </c>
      <c r="L46" s="18">
        <f t="shared" si="1"/>
        <v>6.6233988190186124E-2</v>
      </c>
      <c r="M46" s="18">
        <f t="shared" si="1"/>
        <v>5.6513287231601456E-2</v>
      </c>
      <c r="N46" s="18">
        <f t="shared" si="1"/>
        <v>3.3936838854081233E-2</v>
      </c>
      <c r="O46" s="18">
        <f t="shared" si="1"/>
        <v>0</v>
      </c>
      <c r="P46" s="18">
        <f t="shared" si="1"/>
        <v>0</v>
      </c>
    </row>
    <row r="47" spans="1:16" ht="15" customHeight="1" x14ac:dyDescent="0.2">
      <c r="A47" s="19">
        <v>45</v>
      </c>
      <c r="B47" s="20" t="s">
        <v>170</v>
      </c>
      <c r="C47" s="21" t="s">
        <v>59</v>
      </c>
      <c r="D47" s="22">
        <v>76821476</v>
      </c>
      <c r="E47" s="22">
        <v>2473430</v>
      </c>
      <c r="F47" s="22">
        <v>1452686</v>
      </c>
      <c r="G47" s="22">
        <v>2948004</v>
      </c>
      <c r="H47" s="22">
        <v>0</v>
      </c>
      <c r="I47" s="22">
        <v>1929990</v>
      </c>
      <c r="J47" s="23">
        <v>85625586</v>
      </c>
      <c r="K47" s="24">
        <f t="shared" si="1"/>
        <v>0.89717898105830185</v>
      </c>
      <c r="L47" s="25">
        <f t="shared" si="1"/>
        <v>2.8886576028805223E-2</v>
      </c>
      <c r="M47" s="25">
        <f t="shared" si="1"/>
        <v>1.6965559803584877E-2</v>
      </c>
      <c r="N47" s="25">
        <f t="shared" si="1"/>
        <v>3.4429008170525105E-2</v>
      </c>
      <c r="O47" s="25">
        <f t="shared" si="1"/>
        <v>0</v>
      </c>
      <c r="P47" s="25">
        <f t="shared" si="1"/>
        <v>2.25398749387829E-2</v>
      </c>
    </row>
    <row r="48" spans="1:16" ht="15" customHeight="1" x14ac:dyDescent="0.2">
      <c r="A48" s="5">
        <v>46</v>
      </c>
      <c r="B48" s="6" t="s">
        <v>170</v>
      </c>
      <c r="C48" s="7" t="s">
        <v>60</v>
      </c>
      <c r="D48" s="8">
        <v>3803981</v>
      </c>
      <c r="E48" s="8">
        <v>243658</v>
      </c>
      <c r="F48" s="8">
        <v>451459</v>
      </c>
      <c r="G48" s="8">
        <v>1736989</v>
      </c>
      <c r="H48" s="8">
        <v>0</v>
      </c>
      <c r="I48" s="8">
        <v>168415</v>
      </c>
      <c r="J48" s="9">
        <v>6404502</v>
      </c>
      <c r="K48" s="10">
        <f t="shared" si="1"/>
        <v>0.5939542215772593</v>
      </c>
      <c r="L48" s="11">
        <f t="shared" si="1"/>
        <v>3.8044800360746235E-2</v>
      </c>
      <c r="M48" s="11">
        <f t="shared" si="1"/>
        <v>7.0490882819616574E-2</v>
      </c>
      <c r="N48" s="11">
        <f t="shared" si="1"/>
        <v>0.27121374932820697</v>
      </c>
      <c r="O48" s="11">
        <f t="shared" si="1"/>
        <v>0</v>
      </c>
      <c r="P48" s="11">
        <f t="shared" si="1"/>
        <v>2.6296345914171002E-2</v>
      </c>
    </row>
    <row r="49" spans="1:16" ht="15" customHeight="1" x14ac:dyDescent="0.2">
      <c r="A49" s="12">
        <v>47</v>
      </c>
      <c r="B49" s="13" t="s">
        <v>170</v>
      </c>
      <c r="C49" s="14" t="s">
        <v>61</v>
      </c>
      <c r="D49" s="15">
        <v>26321382</v>
      </c>
      <c r="E49" s="15">
        <v>1282883</v>
      </c>
      <c r="F49" s="15">
        <v>571383</v>
      </c>
      <c r="G49" s="15">
        <v>3016718</v>
      </c>
      <c r="H49" s="15">
        <v>0</v>
      </c>
      <c r="I49" s="15">
        <v>0</v>
      </c>
      <c r="J49" s="16">
        <v>31192366</v>
      </c>
      <c r="K49" s="17">
        <f t="shared" si="1"/>
        <v>0.84384050892452334</v>
      </c>
      <c r="L49" s="18">
        <f t="shared" si="1"/>
        <v>4.1128108076187615E-2</v>
      </c>
      <c r="M49" s="18">
        <f t="shared" si="1"/>
        <v>1.8318039740877624E-2</v>
      </c>
      <c r="N49" s="18">
        <f t="shared" si="1"/>
        <v>9.6713343258411369E-2</v>
      </c>
      <c r="O49" s="18">
        <f t="shared" si="1"/>
        <v>0</v>
      </c>
      <c r="P49" s="18">
        <f t="shared" si="1"/>
        <v>0</v>
      </c>
    </row>
    <row r="50" spans="1:16" ht="15" customHeight="1" x14ac:dyDescent="0.2">
      <c r="A50" s="12">
        <v>48</v>
      </c>
      <c r="B50" s="13" t="s">
        <v>170</v>
      </c>
      <c r="C50" s="14" t="s">
        <v>62</v>
      </c>
      <c r="D50" s="15">
        <v>35153465</v>
      </c>
      <c r="E50" s="15">
        <v>1724447</v>
      </c>
      <c r="F50" s="15">
        <v>1326786</v>
      </c>
      <c r="G50" s="15">
        <v>1282785</v>
      </c>
      <c r="H50" s="15">
        <v>0</v>
      </c>
      <c r="I50" s="15">
        <v>0</v>
      </c>
      <c r="J50" s="16">
        <v>39487483</v>
      </c>
      <c r="K50" s="17">
        <f t="shared" si="1"/>
        <v>0.89024324492903228</v>
      </c>
      <c r="L50" s="18">
        <f t="shared" si="1"/>
        <v>4.3670724720539927E-2</v>
      </c>
      <c r="M50" s="18">
        <f t="shared" si="1"/>
        <v>3.3600166412227392E-2</v>
      </c>
      <c r="N50" s="18">
        <f t="shared" si="1"/>
        <v>3.2485863938200368E-2</v>
      </c>
      <c r="O50" s="18">
        <f t="shared" si="1"/>
        <v>0</v>
      </c>
      <c r="P50" s="18">
        <f t="shared" si="1"/>
        <v>0</v>
      </c>
    </row>
    <row r="51" spans="1:16" ht="15" customHeight="1" x14ac:dyDescent="0.2">
      <c r="A51" s="12">
        <v>49</v>
      </c>
      <c r="B51" s="13" t="s">
        <v>170</v>
      </c>
      <c r="C51" s="14" t="s">
        <v>63</v>
      </c>
      <c r="D51" s="15">
        <v>62929195</v>
      </c>
      <c r="E51" s="15">
        <v>2693439</v>
      </c>
      <c r="F51" s="15">
        <v>4588693</v>
      </c>
      <c r="G51" s="15">
        <v>3194565</v>
      </c>
      <c r="H51" s="15">
        <v>0</v>
      </c>
      <c r="I51" s="15">
        <v>0</v>
      </c>
      <c r="J51" s="16">
        <v>73405892</v>
      </c>
      <c r="K51" s="17">
        <f t="shared" si="1"/>
        <v>0.85727716516270924</v>
      </c>
      <c r="L51" s="18">
        <f t="shared" si="1"/>
        <v>3.6692408832795058E-2</v>
      </c>
      <c r="M51" s="18">
        <f t="shared" si="1"/>
        <v>6.2511235474122434E-2</v>
      </c>
      <c r="N51" s="18">
        <f t="shared" si="1"/>
        <v>4.3519190530373231E-2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9">
        <v>50</v>
      </c>
      <c r="B52" s="20" t="s">
        <v>170</v>
      </c>
      <c r="C52" s="21" t="s">
        <v>64</v>
      </c>
      <c r="D52" s="22">
        <v>38617554</v>
      </c>
      <c r="E52" s="22">
        <v>1366355</v>
      </c>
      <c r="F52" s="22">
        <v>1881018</v>
      </c>
      <c r="G52" s="22">
        <v>2773100</v>
      </c>
      <c r="H52" s="22">
        <v>0</v>
      </c>
      <c r="I52" s="22">
        <v>0</v>
      </c>
      <c r="J52" s="23">
        <v>44638027</v>
      </c>
      <c r="K52" s="24">
        <f t="shared" si="1"/>
        <v>0.86512681216846798</v>
      </c>
      <c r="L52" s="25">
        <f t="shared" si="1"/>
        <v>3.0609663818698798E-2</v>
      </c>
      <c r="M52" s="25">
        <f t="shared" si="1"/>
        <v>4.2139362476751048E-2</v>
      </c>
      <c r="N52" s="25">
        <f t="shared" si="1"/>
        <v>6.2124161536082231E-2</v>
      </c>
      <c r="O52" s="25">
        <f t="shared" si="1"/>
        <v>0</v>
      </c>
      <c r="P52" s="25">
        <f t="shared" si="1"/>
        <v>0</v>
      </c>
    </row>
    <row r="53" spans="1:16" ht="15" customHeight="1" x14ac:dyDescent="0.2">
      <c r="A53" s="5">
        <v>51</v>
      </c>
      <c r="B53" s="6" t="s">
        <v>170</v>
      </c>
      <c r="C53" s="7" t="s">
        <v>65</v>
      </c>
      <c r="D53" s="8">
        <v>47479989</v>
      </c>
      <c r="E53" s="8">
        <v>1491000</v>
      </c>
      <c r="F53" s="8">
        <v>2355169</v>
      </c>
      <c r="G53" s="8">
        <v>2275631</v>
      </c>
      <c r="H53" s="8">
        <v>0</v>
      </c>
      <c r="I53" s="8">
        <v>0</v>
      </c>
      <c r="J53" s="9">
        <v>53601789</v>
      </c>
      <c r="K53" s="10">
        <f t="shared" si="1"/>
        <v>0.88579112536710292</v>
      </c>
      <c r="L53" s="11">
        <f t="shared" si="1"/>
        <v>2.7816235760340015E-2</v>
      </c>
      <c r="M53" s="11">
        <f t="shared" si="1"/>
        <v>4.3938253628064541E-2</v>
      </c>
      <c r="N53" s="11">
        <f t="shared" si="1"/>
        <v>4.2454385244492493E-2</v>
      </c>
      <c r="O53" s="11">
        <f t="shared" si="1"/>
        <v>0</v>
      </c>
      <c r="P53" s="11">
        <f t="shared" si="1"/>
        <v>0</v>
      </c>
    </row>
    <row r="54" spans="1:16" ht="15" customHeight="1" x14ac:dyDescent="0.2">
      <c r="A54" s="12">
        <v>52</v>
      </c>
      <c r="B54" s="13" t="s">
        <v>170</v>
      </c>
      <c r="C54" s="14" t="s">
        <v>66</v>
      </c>
      <c r="D54" s="15">
        <v>228024557</v>
      </c>
      <c r="E54" s="15">
        <v>9360678</v>
      </c>
      <c r="F54" s="15">
        <v>5646470</v>
      </c>
      <c r="G54" s="15">
        <v>11500967</v>
      </c>
      <c r="H54" s="15">
        <v>0</v>
      </c>
      <c r="I54" s="15">
        <v>0</v>
      </c>
      <c r="J54" s="16">
        <v>254532672</v>
      </c>
      <c r="K54" s="17">
        <f t="shared" si="1"/>
        <v>0.89585574695888159</v>
      </c>
      <c r="L54" s="18">
        <f t="shared" si="1"/>
        <v>3.6775938925435868E-2</v>
      </c>
      <c r="M54" s="18">
        <f t="shared" si="1"/>
        <v>2.2183674715047976E-2</v>
      </c>
      <c r="N54" s="18">
        <f t="shared" si="1"/>
        <v>4.5184639400634587E-2</v>
      </c>
      <c r="O54" s="18">
        <f t="shared" si="1"/>
        <v>0</v>
      </c>
      <c r="P54" s="18">
        <f t="shared" si="1"/>
        <v>0</v>
      </c>
    </row>
    <row r="55" spans="1:16" ht="15" customHeight="1" x14ac:dyDescent="0.2">
      <c r="A55" s="12">
        <v>53</v>
      </c>
      <c r="B55" s="13" t="s">
        <v>171</v>
      </c>
      <c r="C55" s="14" t="s">
        <v>67</v>
      </c>
      <c r="D55" s="15">
        <v>87351442</v>
      </c>
      <c r="E55" s="15">
        <v>3670509</v>
      </c>
      <c r="F55" s="15">
        <v>4560190</v>
      </c>
      <c r="G55" s="15">
        <v>9968732</v>
      </c>
      <c r="H55" s="15">
        <v>0</v>
      </c>
      <c r="I55" s="15">
        <v>0</v>
      </c>
      <c r="J55" s="16">
        <v>105550873</v>
      </c>
      <c r="K55" s="17">
        <f t="shared" si="1"/>
        <v>0.82757668901516335</v>
      </c>
      <c r="L55" s="18">
        <f t="shared" si="1"/>
        <v>3.4774785803998037E-2</v>
      </c>
      <c r="M55" s="18">
        <f t="shared" si="1"/>
        <v>4.3203716562344299E-2</v>
      </c>
      <c r="N55" s="18">
        <f t="shared" si="1"/>
        <v>9.444480861849433E-2</v>
      </c>
      <c r="O55" s="18">
        <f t="shared" si="1"/>
        <v>0</v>
      </c>
      <c r="P55" s="18">
        <f t="shared" si="1"/>
        <v>0</v>
      </c>
    </row>
    <row r="56" spans="1:16" ht="15" customHeight="1" x14ac:dyDescent="0.2">
      <c r="A56" s="12">
        <v>54</v>
      </c>
      <c r="B56" s="13" t="s">
        <v>170</v>
      </c>
      <c r="C56" s="14" t="s">
        <v>68</v>
      </c>
      <c r="D56" s="15">
        <v>3327003</v>
      </c>
      <c r="E56" s="15">
        <v>151481</v>
      </c>
      <c r="F56" s="15">
        <v>349632</v>
      </c>
      <c r="G56" s="15">
        <v>174261</v>
      </c>
      <c r="H56" s="15">
        <v>0</v>
      </c>
      <c r="I56" s="15">
        <v>0</v>
      </c>
      <c r="J56" s="16">
        <v>4002377</v>
      </c>
      <c r="K56" s="17">
        <f t="shared" si="1"/>
        <v>0.83125677566106337</v>
      </c>
      <c r="L56" s="18">
        <f t="shared" si="1"/>
        <v>3.7847758969232537E-2</v>
      </c>
      <c r="M56" s="18">
        <f t="shared" si="1"/>
        <v>8.7356088644323107E-2</v>
      </c>
      <c r="N56" s="18">
        <f t="shared" ref="N56:P119" si="2">IFERROR(G56/$J56,0)</f>
        <v>4.3539376725380941E-2</v>
      </c>
      <c r="O56" s="18">
        <f t="shared" si="2"/>
        <v>0</v>
      </c>
      <c r="P56" s="18">
        <f t="shared" si="2"/>
        <v>0</v>
      </c>
    </row>
    <row r="57" spans="1:16" ht="15" customHeight="1" x14ac:dyDescent="0.2">
      <c r="A57" s="19">
        <v>55</v>
      </c>
      <c r="B57" s="20" t="s">
        <v>170</v>
      </c>
      <c r="C57" s="21" t="s">
        <v>69</v>
      </c>
      <c r="D57" s="22">
        <v>85381248</v>
      </c>
      <c r="E57" s="22">
        <v>3968715</v>
      </c>
      <c r="F57" s="22">
        <v>4448387</v>
      </c>
      <c r="G57" s="22">
        <v>2644006</v>
      </c>
      <c r="H57" s="22">
        <v>0</v>
      </c>
      <c r="I57" s="22">
        <v>0</v>
      </c>
      <c r="J57" s="23">
        <v>96442356</v>
      </c>
      <c r="K57" s="24">
        <f t="shared" ref="K57:M120" si="3">IFERROR(D57/$J57,0)</f>
        <v>0.88530860859516958</v>
      </c>
      <c r="L57" s="25">
        <f t="shared" si="3"/>
        <v>4.1151161840135883E-2</v>
      </c>
      <c r="M57" s="25">
        <f t="shared" si="3"/>
        <v>4.6124827145450492E-2</v>
      </c>
      <c r="N57" s="25">
        <f t="shared" si="2"/>
        <v>2.7415402419244093E-2</v>
      </c>
      <c r="O57" s="25">
        <f t="shared" si="2"/>
        <v>0</v>
      </c>
      <c r="P57" s="25">
        <f t="shared" si="2"/>
        <v>0</v>
      </c>
    </row>
    <row r="58" spans="1:16" ht="15" customHeight="1" x14ac:dyDescent="0.2">
      <c r="A58" s="5">
        <v>56</v>
      </c>
      <c r="B58" s="6" t="s">
        <v>170</v>
      </c>
      <c r="C58" s="7" t="s">
        <v>70</v>
      </c>
      <c r="D58" s="8">
        <v>11623892</v>
      </c>
      <c r="E58" s="8">
        <v>367602</v>
      </c>
      <c r="F58" s="8">
        <v>1130590</v>
      </c>
      <c r="G58" s="8">
        <v>866155</v>
      </c>
      <c r="H58" s="8">
        <v>0</v>
      </c>
      <c r="I58" s="8">
        <v>0</v>
      </c>
      <c r="J58" s="9">
        <v>13988239</v>
      </c>
      <c r="K58" s="10">
        <f t="shared" si="3"/>
        <v>0.83097607926201433</v>
      </c>
      <c r="L58" s="11">
        <f t="shared" si="3"/>
        <v>2.6279362255677789E-2</v>
      </c>
      <c r="M58" s="11">
        <f t="shared" si="3"/>
        <v>8.0824326779089212E-2</v>
      </c>
      <c r="N58" s="11">
        <f t="shared" si="2"/>
        <v>6.1920231703218684E-2</v>
      </c>
      <c r="O58" s="11">
        <f t="shared" si="2"/>
        <v>0</v>
      </c>
      <c r="P58" s="11">
        <f t="shared" si="2"/>
        <v>0</v>
      </c>
    </row>
    <row r="59" spans="1:16" ht="15" customHeight="1" x14ac:dyDescent="0.2">
      <c r="A59" s="12">
        <v>57</v>
      </c>
      <c r="B59" s="13" t="s">
        <v>170</v>
      </c>
      <c r="C59" s="14" t="s">
        <v>71</v>
      </c>
      <c r="D59" s="15">
        <v>45201412</v>
      </c>
      <c r="E59" s="15">
        <v>2062747</v>
      </c>
      <c r="F59" s="15">
        <v>2502771</v>
      </c>
      <c r="G59" s="15">
        <v>2410228</v>
      </c>
      <c r="H59" s="15">
        <v>0</v>
      </c>
      <c r="I59" s="15">
        <v>0</v>
      </c>
      <c r="J59" s="16">
        <v>52177158</v>
      </c>
      <c r="K59" s="17">
        <f t="shared" si="3"/>
        <v>0.86630651673285841</v>
      </c>
      <c r="L59" s="18">
        <f t="shared" si="3"/>
        <v>3.9533525379055717E-2</v>
      </c>
      <c r="M59" s="18">
        <f t="shared" si="3"/>
        <v>4.7966794205234406E-2</v>
      </c>
      <c r="N59" s="18">
        <f t="shared" si="2"/>
        <v>4.619316368285141E-2</v>
      </c>
      <c r="O59" s="18">
        <f t="shared" si="2"/>
        <v>0</v>
      </c>
      <c r="P59" s="18">
        <f t="shared" si="2"/>
        <v>0</v>
      </c>
    </row>
    <row r="60" spans="1:16" ht="15" customHeight="1" x14ac:dyDescent="0.2">
      <c r="A60" s="12">
        <v>58</v>
      </c>
      <c r="B60" s="13" t="s">
        <v>170</v>
      </c>
      <c r="C60" s="14" t="s">
        <v>72</v>
      </c>
      <c r="D60" s="15">
        <v>43965627</v>
      </c>
      <c r="E60" s="15">
        <v>3168705</v>
      </c>
      <c r="F60" s="15">
        <v>1354991</v>
      </c>
      <c r="G60" s="15">
        <v>2693345</v>
      </c>
      <c r="H60" s="15">
        <v>0</v>
      </c>
      <c r="I60" s="15">
        <v>0</v>
      </c>
      <c r="J60" s="16">
        <v>51182668</v>
      </c>
      <c r="K60" s="17">
        <f t="shared" si="3"/>
        <v>0.85899443538191478</v>
      </c>
      <c r="L60" s="18">
        <f t="shared" si="3"/>
        <v>6.1909726941159066E-2</v>
      </c>
      <c r="M60" s="18">
        <f t="shared" si="3"/>
        <v>2.6473629706055966E-2</v>
      </c>
      <c r="N60" s="18">
        <f t="shared" si="2"/>
        <v>5.2622207970870138E-2</v>
      </c>
      <c r="O60" s="18">
        <f t="shared" si="2"/>
        <v>0</v>
      </c>
      <c r="P60" s="18">
        <f t="shared" si="2"/>
        <v>0</v>
      </c>
    </row>
    <row r="61" spans="1:16" ht="15" customHeight="1" x14ac:dyDescent="0.2">
      <c r="A61" s="12">
        <v>59</v>
      </c>
      <c r="B61" s="13" t="s">
        <v>170</v>
      </c>
      <c r="C61" s="14" t="s">
        <v>73</v>
      </c>
      <c r="D61" s="15">
        <v>23825267</v>
      </c>
      <c r="E61" s="15">
        <v>1128229</v>
      </c>
      <c r="F61" s="15">
        <v>1443426</v>
      </c>
      <c r="G61" s="15">
        <v>1015739</v>
      </c>
      <c r="H61" s="15">
        <v>0</v>
      </c>
      <c r="I61" s="15">
        <v>0</v>
      </c>
      <c r="J61" s="16">
        <v>27412661</v>
      </c>
      <c r="K61" s="17">
        <f t="shared" si="3"/>
        <v>0.86913368242506628</v>
      </c>
      <c r="L61" s="18">
        <f t="shared" si="3"/>
        <v>4.115722293432221E-2</v>
      </c>
      <c r="M61" s="18">
        <f t="shared" si="3"/>
        <v>5.2655449976198955E-2</v>
      </c>
      <c r="N61" s="18">
        <f t="shared" si="2"/>
        <v>3.7053644664412549E-2</v>
      </c>
      <c r="O61" s="18">
        <f t="shared" si="2"/>
        <v>0</v>
      </c>
      <c r="P61" s="18">
        <f t="shared" si="2"/>
        <v>0</v>
      </c>
    </row>
    <row r="62" spans="1:16" ht="15" customHeight="1" x14ac:dyDescent="0.2">
      <c r="A62" s="19">
        <v>60</v>
      </c>
      <c r="B62" s="20" t="s">
        <v>170</v>
      </c>
      <c r="C62" s="21" t="s">
        <v>74</v>
      </c>
      <c r="D62" s="22">
        <v>26194517</v>
      </c>
      <c r="E62" s="22">
        <v>1188257</v>
      </c>
      <c r="F62" s="22">
        <v>1134458</v>
      </c>
      <c r="G62" s="22">
        <v>4101087</v>
      </c>
      <c r="H62" s="22">
        <v>0</v>
      </c>
      <c r="I62" s="22">
        <v>0</v>
      </c>
      <c r="J62" s="23">
        <v>32618319</v>
      </c>
      <c r="K62" s="24">
        <f t="shared" si="3"/>
        <v>0.80306152502831307</v>
      </c>
      <c r="L62" s="25">
        <f t="shared" si="3"/>
        <v>3.6429130514052548E-2</v>
      </c>
      <c r="M62" s="25">
        <f t="shared" si="3"/>
        <v>3.4779781263406001E-2</v>
      </c>
      <c r="N62" s="25">
        <f t="shared" si="2"/>
        <v>0.12572956319422837</v>
      </c>
      <c r="O62" s="25">
        <f t="shared" si="2"/>
        <v>0</v>
      </c>
      <c r="P62" s="25">
        <f t="shared" si="2"/>
        <v>0</v>
      </c>
    </row>
    <row r="63" spans="1:16" ht="15" customHeight="1" x14ac:dyDescent="0.2">
      <c r="A63" s="5">
        <v>61</v>
      </c>
      <c r="B63" s="6" t="s">
        <v>170</v>
      </c>
      <c r="C63" s="7" t="s">
        <v>75</v>
      </c>
      <c r="D63" s="8">
        <v>24632424</v>
      </c>
      <c r="E63" s="8">
        <v>1287138</v>
      </c>
      <c r="F63" s="8">
        <v>621776</v>
      </c>
      <c r="G63" s="8">
        <v>1370287</v>
      </c>
      <c r="H63" s="8">
        <v>0</v>
      </c>
      <c r="I63" s="8">
        <v>0</v>
      </c>
      <c r="J63" s="9">
        <v>27911625</v>
      </c>
      <c r="K63" s="10">
        <f t="shared" si="3"/>
        <v>0.88251486611761232</v>
      </c>
      <c r="L63" s="11">
        <f t="shared" si="3"/>
        <v>4.6114764009619648E-2</v>
      </c>
      <c r="M63" s="11">
        <f t="shared" si="3"/>
        <v>2.2276596221108589E-2</v>
      </c>
      <c r="N63" s="11">
        <f t="shared" si="2"/>
        <v>4.9093773651659477E-2</v>
      </c>
      <c r="O63" s="11">
        <f t="shared" si="2"/>
        <v>0</v>
      </c>
      <c r="P63" s="11">
        <f t="shared" si="2"/>
        <v>0</v>
      </c>
    </row>
    <row r="64" spans="1:16" ht="15" customHeight="1" x14ac:dyDescent="0.2">
      <c r="A64" s="12">
        <v>62</v>
      </c>
      <c r="B64" s="13" t="s">
        <v>170</v>
      </c>
      <c r="C64" s="14" t="s">
        <v>76</v>
      </c>
      <c r="D64" s="15">
        <v>10071286</v>
      </c>
      <c r="E64" s="15">
        <v>422352</v>
      </c>
      <c r="F64" s="15">
        <v>386668</v>
      </c>
      <c r="G64" s="15">
        <v>474661</v>
      </c>
      <c r="H64" s="15">
        <v>0</v>
      </c>
      <c r="I64" s="15">
        <v>0</v>
      </c>
      <c r="J64" s="16">
        <v>11354967</v>
      </c>
      <c r="K64" s="17">
        <f t="shared" si="3"/>
        <v>0.88694982556972646</v>
      </c>
      <c r="L64" s="18">
        <f t="shared" si="3"/>
        <v>3.7195352483190836E-2</v>
      </c>
      <c r="M64" s="18">
        <f t="shared" si="3"/>
        <v>3.4052762989095431E-2</v>
      </c>
      <c r="N64" s="18">
        <f t="shared" si="2"/>
        <v>4.1802058957987283E-2</v>
      </c>
      <c r="O64" s="18">
        <f t="shared" si="2"/>
        <v>0</v>
      </c>
      <c r="P64" s="18">
        <f t="shared" si="2"/>
        <v>0</v>
      </c>
    </row>
    <row r="65" spans="1:16" ht="15" customHeight="1" x14ac:dyDescent="0.2">
      <c r="A65" s="12">
        <v>63</v>
      </c>
      <c r="B65" s="13" t="s">
        <v>170</v>
      </c>
      <c r="C65" s="14" t="s">
        <v>77</v>
      </c>
      <c r="D65" s="15">
        <v>15089782</v>
      </c>
      <c r="E65" s="15">
        <v>1147845</v>
      </c>
      <c r="F65" s="15">
        <v>264957</v>
      </c>
      <c r="G65" s="15">
        <v>521771</v>
      </c>
      <c r="H65" s="15">
        <v>0</v>
      </c>
      <c r="I65" s="15">
        <v>0</v>
      </c>
      <c r="J65" s="16">
        <v>17024355</v>
      </c>
      <c r="K65" s="17">
        <f t="shared" si="3"/>
        <v>0.88636438796065986</v>
      </c>
      <c r="L65" s="18">
        <f t="shared" si="3"/>
        <v>6.7423699752501634E-2</v>
      </c>
      <c r="M65" s="18">
        <f t="shared" si="3"/>
        <v>1.5563409010209197E-2</v>
      </c>
      <c r="N65" s="18">
        <f t="shared" si="2"/>
        <v>3.0648503276629276E-2</v>
      </c>
      <c r="O65" s="18">
        <f t="shared" si="2"/>
        <v>0</v>
      </c>
      <c r="P65" s="18">
        <f t="shared" si="2"/>
        <v>0</v>
      </c>
    </row>
    <row r="66" spans="1:16" ht="15" customHeight="1" x14ac:dyDescent="0.2">
      <c r="A66" s="12">
        <v>64</v>
      </c>
      <c r="B66" s="13" t="s">
        <v>170</v>
      </c>
      <c r="C66" s="14" t="s">
        <v>78</v>
      </c>
      <c r="D66" s="15">
        <v>11701591</v>
      </c>
      <c r="E66" s="15">
        <v>509929</v>
      </c>
      <c r="F66" s="15">
        <v>585979</v>
      </c>
      <c r="G66" s="15">
        <v>690315</v>
      </c>
      <c r="H66" s="15">
        <v>0</v>
      </c>
      <c r="I66" s="15">
        <v>0</v>
      </c>
      <c r="J66" s="16">
        <v>13487814</v>
      </c>
      <c r="K66" s="17">
        <f t="shared" si="3"/>
        <v>0.86756764291085275</v>
      </c>
      <c r="L66" s="18">
        <f t="shared" si="3"/>
        <v>3.7806645317024684E-2</v>
      </c>
      <c r="M66" s="18">
        <f t="shared" si="3"/>
        <v>4.3445068266807357E-2</v>
      </c>
      <c r="N66" s="18">
        <f t="shared" si="2"/>
        <v>5.1180643505315239E-2</v>
      </c>
      <c r="O66" s="18">
        <f t="shared" si="2"/>
        <v>0</v>
      </c>
      <c r="P66" s="18">
        <f t="shared" si="2"/>
        <v>0</v>
      </c>
    </row>
    <row r="67" spans="1:16" ht="15" customHeight="1" x14ac:dyDescent="0.2">
      <c r="A67" s="19">
        <v>65</v>
      </c>
      <c r="B67" s="20" t="s">
        <v>170</v>
      </c>
      <c r="C67" s="21" t="s">
        <v>79</v>
      </c>
      <c r="D67" s="22">
        <v>33764811</v>
      </c>
      <c r="E67" s="22">
        <v>1488165</v>
      </c>
      <c r="F67" s="22">
        <v>4420986</v>
      </c>
      <c r="G67" s="22">
        <v>18353100</v>
      </c>
      <c r="H67" s="22">
        <v>0</v>
      </c>
      <c r="I67" s="22">
        <v>0</v>
      </c>
      <c r="J67" s="23">
        <v>58027062</v>
      </c>
      <c r="K67" s="24">
        <f t="shared" si="3"/>
        <v>0.58188041641674015</v>
      </c>
      <c r="L67" s="25">
        <f t="shared" si="3"/>
        <v>2.5646051147652452E-2</v>
      </c>
      <c r="M67" s="25">
        <f t="shared" si="3"/>
        <v>7.6188348119365409E-2</v>
      </c>
      <c r="N67" s="25">
        <f t="shared" si="2"/>
        <v>0.31628518431624197</v>
      </c>
      <c r="O67" s="25">
        <f t="shared" si="2"/>
        <v>0</v>
      </c>
      <c r="P67" s="25">
        <f t="shared" si="2"/>
        <v>0</v>
      </c>
    </row>
    <row r="68" spans="1:16" ht="15" customHeight="1" x14ac:dyDescent="0.2">
      <c r="A68" s="5">
        <v>66</v>
      </c>
      <c r="B68" s="6" t="s">
        <v>170</v>
      </c>
      <c r="C68" s="7" t="s">
        <v>80</v>
      </c>
      <c r="D68" s="8">
        <v>9683277</v>
      </c>
      <c r="E68" s="8">
        <v>429574</v>
      </c>
      <c r="F68" s="8">
        <v>818901</v>
      </c>
      <c r="G68" s="8">
        <v>1041135</v>
      </c>
      <c r="H68" s="8">
        <v>0</v>
      </c>
      <c r="I68" s="8">
        <v>0</v>
      </c>
      <c r="J68" s="9">
        <v>11972887</v>
      </c>
      <c r="K68" s="10">
        <f t="shared" si="3"/>
        <v>0.80876709184677009</v>
      </c>
      <c r="L68" s="11">
        <f t="shared" si="3"/>
        <v>3.5878898715071814E-2</v>
      </c>
      <c r="M68" s="11">
        <f t="shared" si="3"/>
        <v>6.8396285707866447E-2</v>
      </c>
      <c r="N68" s="11">
        <f t="shared" si="2"/>
        <v>8.695772373029162E-2</v>
      </c>
      <c r="O68" s="11">
        <f t="shared" si="2"/>
        <v>0</v>
      </c>
      <c r="P68" s="11">
        <f t="shared" si="2"/>
        <v>0</v>
      </c>
    </row>
    <row r="69" spans="1:16" ht="15" customHeight="1" x14ac:dyDescent="0.2">
      <c r="A69" s="12">
        <v>67</v>
      </c>
      <c r="B69" s="13" t="s">
        <v>170</v>
      </c>
      <c r="C69" s="14" t="s">
        <v>81</v>
      </c>
      <c r="D69" s="15">
        <v>27735827</v>
      </c>
      <c r="E69" s="15">
        <v>566827</v>
      </c>
      <c r="F69" s="15">
        <v>490022</v>
      </c>
      <c r="G69" s="15">
        <v>1044727</v>
      </c>
      <c r="H69" s="15">
        <v>0</v>
      </c>
      <c r="I69" s="15">
        <v>0</v>
      </c>
      <c r="J69" s="16">
        <v>29837403</v>
      </c>
      <c r="K69" s="17">
        <f t="shared" si="3"/>
        <v>0.92956571991201786</v>
      </c>
      <c r="L69" s="18">
        <f t="shared" si="3"/>
        <v>1.8997196237219439E-2</v>
      </c>
      <c r="M69" s="18">
        <f t="shared" si="3"/>
        <v>1.6423078107702604E-2</v>
      </c>
      <c r="N69" s="18">
        <f t="shared" si="2"/>
        <v>3.5014005743060142E-2</v>
      </c>
      <c r="O69" s="18">
        <f t="shared" si="2"/>
        <v>0</v>
      </c>
      <c r="P69" s="18">
        <f t="shared" si="2"/>
        <v>0</v>
      </c>
    </row>
    <row r="70" spans="1:16" ht="15" customHeight="1" x14ac:dyDescent="0.2">
      <c r="A70" s="12">
        <v>68</v>
      </c>
      <c r="B70" s="13" t="s">
        <v>170</v>
      </c>
      <c r="C70" s="14" t="s">
        <v>82</v>
      </c>
      <c r="D70" s="15">
        <v>7169259</v>
      </c>
      <c r="E70" s="15">
        <v>297467</v>
      </c>
      <c r="F70" s="15">
        <v>392711</v>
      </c>
      <c r="G70" s="15">
        <v>605693</v>
      </c>
      <c r="H70" s="15">
        <v>0</v>
      </c>
      <c r="I70" s="15">
        <v>0</v>
      </c>
      <c r="J70" s="16">
        <v>8465130</v>
      </c>
      <c r="K70" s="17">
        <f t="shared" si="3"/>
        <v>0.84691658604179731</v>
      </c>
      <c r="L70" s="18">
        <f t="shared" si="3"/>
        <v>3.5140275459443621E-2</v>
      </c>
      <c r="M70" s="18">
        <f t="shared" si="3"/>
        <v>4.6391608870743867E-2</v>
      </c>
      <c r="N70" s="18">
        <f t="shared" si="2"/>
        <v>7.155152962801517E-2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69</v>
      </c>
      <c r="B71" s="13" t="s">
        <v>171</v>
      </c>
      <c r="C71" s="14" t="s">
        <v>83</v>
      </c>
      <c r="D71" s="15">
        <v>21335606</v>
      </c>
      <c r="E71" s="15">
        <v>731408</v>
      </c>
      <c r="F71" s="15">
        <v>331502</v>
      </c>
      <c r="G71" s="15">
        <v>1010328</v>
      </c>
      <c r="H71" s="15">
        <v>0</v>
      </c>
      <c r="I71" s="15">
        <v>0</v>
      </c>
      <c r="J71" s="16">
        <v>23408844</v>
      </c>
      <c r="K71" s="17">
        <f t="shared" si="3"/>
        <v>0.91143355904289847</v>
      </c>
      <c r="L71" s="18">
        <f t="shared" si="3"/>
        <v>3.1244943150546007E-2</v>
      </c>
      <c r="M71" s="18">
        <f t="shared" si="3"/>
        <v>1.4161399853833022E-2</v>
      </c>
      <c r="N71" s="18">
        <f t="shared" si="2"/>
        <v>4.3160097952722486E-2</v>
      </c>
      <c r="O71" s="18">
        <f t="shared" si="2"/>
        <v>0</v>
      </c>
      <c r="P71" s="18">
        <f t="shared" si="2"/>
        <v>0</v>
      </c>
    </row>
    <row r="72" spans="1:16" ht="15" customHeight="1" x14ac:dyDescent="0.2">
      <c r="A72" s="19">
        <v>396</v>
      </c>
      <c r="B72" s="20"/>
      <c r="C72" s="21" t="s">
        <v>84</v>
      </c>
      <c r="D72" s="22">
        <v>153349341</v>
      </c>
      <c r="E72" s="22">
        <v>9505862</v>
      </c>
      <c r="F72" s="22">
        <v>17723063</v>
      </c>
      <c r="G72" s="22">
        <v>4558685</v>
      </c>
      <c r="H72" s="22">
        <v>0</v>
      </c>
      <c r="I72" s="22">
        <v>0</v>
      </c>
      <c r="J72" s="23">
        <v>185136951</v>
      </c>
      <c r="K72" s="24">
        <f t="shared" si="3"/>
        <v>0.82830218479724238</v>
      </c>
      <c r="L72" s="25">
        <f t="shared" si="3"/>
        <v>5.1345028362274371E-2</v>
      </c>
      <c r="M72" s="25">
        <f t="shared" si="3"/>
        <v>9.5729474339241977E-2</v>
      </c>
      <c r="N72" s="25">
        <f t="shared" si="2"/>
        <v>2.462331250124131E-2</v>
      </c>
      <c r="O72" s="25">
        <f t="shared" si="2"/>
        <v>0</v>
      </c>
      <c r="P72" s="25">
        <f t="shared" si="2"/>
        <v>0</v>
      </c>
    </row>
    <row r="73" spans="1:16" ht="15" customHeight="1" thickBot="1" x14ac:dyDescent="0.25">
      <c r="A73" s="26"/>
      <c r="B73" s="27"/>
      <c r="C73" s="28" t="s">
        <v>85</v>
      </c>
      <c r="D73" s="29">
        <f>SUM(D3:D72)</f>
        <v>3536097155</v>
      </c>
      <c r="E73" s="29">
        <f t="shared" ref="E73:J73" si="4">SUM(E3:E72)</f>
        <v>155705551</v>
      </c>
      <c r="F73" s="29">
        <f t="shared" si="4"/>
        <v>163578594</v>
      </c>
      <c r="G73" s="29">
        <f t="shared" si="4"/>
        <v>271687147</v>
      </c>
      <c r="H73" s="29">
        <f t="shared" si="4"/>
        <v>12771</v>
      </c>
      <c r="I73" s="29">
        <f t="shared" si="4"/>
        <v>4082157</v>
      </c>
      <c r="J73" s="30">
        <f t="shared" si="4"/>
        <v>4131163375</v>
      </c>
      <c r="K73" s="31">
        <f>IFERROR(D73/$J73,0)</f>
        <v>0.85595674487213902</v>
      </c>
      <c r="L73" s="32">
        <f>IFERROR(E73/$J73,0)</f>
        <v>3.7690484947233538E-2</v>
      </c>
      <c r="M73" s="32">
        <f t="shared" si="3"/>
        <v>3.9596253924477146E-2</v>
      </c>
      <c r="N73" s="32">
        <f t="shared" si="2"/>
        <v>6.5765287483940282E-2</v>
      </c>
      <c r="O73" s="32">
        <f t="shared" si="2"/>
        <v>3.0913810083824149E-6</v>
      </c>
      <c r="P73" s="32">
        <f t="shared" si="2"/>
        <v>9.8813739120157638E-4</v>
      </c>
    </row>
    <row r="74" spans="1:16" ht="8.25" customHeight="1" thickTop="1" x14ac:dyDescent="0.2">
      <c r="A74" s="33"/>
      <c r="B74" s="34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  <c r="O74" s="36"/>
      <c r="P74" s="36"/>
    </row>
    <row r="75" spans="1:16" ht="15" customHeight="1" x14ac:dyDescent="0.2">
      <c r="A75" s="12">
        <v>318001</v>
      </c>
      <c r="B75" s="13"/>
      <c r="C75" s="14" t="s">
        <v>86</v>
      </c>
      <c r="D75" s="15">
        <v>8204059</v>
      </c>
      <c r="E75" s="15">
        <v>0</v>
      </c>
      <c r="F75" s="15">
        <v>0</v>
      </c>
      <c r="G75" s="15">
        <v>206002</v>
      </c>
      <c r="H75" s="15">
        <v>0</v>
      </c>
      <c r="I75" s="15">
        <v>0</v>
      </c>
      <c r="J75" s="16">
        <v>8410061</v>
      </c>
      <c r="K75" s="17">
        <f t="shared" ref="K75:P78" si="5">IFERROR(D75/$J75,0)</f>
        <v>0.97550529062749958</v>
      </c>
      <c r="L75" s="18">
        <f t="shared" si="5"/>
        <v>0</v>
      </c>
      <c r="M75" s="18">
        <f t="shared" si="5"/>
        <v>0</v>
      </c>
      <c r="N75" s="18">
        <f t="shared" si="5"/>
        <v>2.4494709372500388E-2</v>
      </c>
      <c r="O75" s="18">
        <f t="shared" si="5"/>
        <v>0</v>
      </c>
      <c r="P75" s="18">
        <f t="shared" si="5"/>
        <v>0</v>
      </c>
    </row>
    <row r="76" spans="1:16" ht="15" customHeight="1" x14ac:dyDescent="0.2">
      <c r="A76" s="12">
        <v>319001</v>
      </c>
      <c r="B76" s="13"/>
      <c r="C76" s="14" t="s">
        <v>87</v>
      </c>
      <c r="D76" s="15">
        <v>2155147</v>
      </c>
      <c r="E76" s="15">
        <v>0</v>
      </c>
      <c r="F76" s="15">
        <v>117350</v>
      </c>
      <c r="G76" s="15">
        <v>132832</v>
      </c>
      <c r="H76" s="15">
        <v>0</v>
      </c>
      <c r="I76" s="15">
        <v>0</v>
      </c>
      <c r="J76" s="16">
        <v>2405329</v>
      </c>
      <c r="K76" s="17">
        <f t="shared" si="5"/>
        <v>0.8959884489814075</v>
      </c>
      <c r="L76" s="18">
        <f t="shared" si="5"/>
        <v>0</v>
      </c>
      <c r="M76" s="18">
        <f t="shared" si="5"/>
        <v>4.878750474467318E-2</v>
      </c>
      <c r="N76" s="18">
        <f t="shared" si="5"/>
        <v>5.5224046273919282E-2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9" t="s">
        <v>88</v>
      </c>
      <c r="B77" s="20"/>
      <c r="C77" s="21" t="s">
        <v>89</v>
      </c>
      <c r="D77" s="22">
        <v>5301504</v>
      </c>
      <c r="E77" s="22">
        <v>21962</v>
      </c>
      <c r="F77" s="22">
        <v>636552</v>
      </c>
      <c r="G77" s="22">
        <v>0</v>
      </c>
      <c r="H77" s="22">
        <v>0</v>
      </c>
      <c r="I77" s="22">
        <v>0</v>
      </c>
      <c r="J77" s="23">
        <v>5960018</v>
      </c>
      <c r="K77" s="24">
        <f t="shared" si="5"/>
        <v>0.88951140751588331</v>
      </c>
      <c r="L77" s="25">
        <f t="shared" si="5"/>
        <v>3.6848882000020803E-3</v>
      </c>
      <c r="M77" s="25">
        <f t="shared" si="5"/>
        <v>0.10680370428411458</v>
      </c>
      <c r="N77" s="25">
        <f t="shared" si="5"/>
        <v>0</v>
      </c>
      <c r="O77" s="25">
        <f t="shared" si="5"/>
        <v>0</v>
      </c>
      <c r="P77" s="25">
        <f t="shared" si="5"/>
        <v>0</v>
      </c>
    </row>
    <row r="78" spans="1:16" ht="15" customHeight="1" thickBot="1" x14ac:dyDescent="0.25">
      <c r="A78" s="26"/>
      <c r="B78" s="27"/>
      <c r="C78" s="28" t="s">
        <v>90</v>
      </c>
      <c r="D78" s="29">
        <f>SUM(D75:D77)</f>
        <v>15660710</v>
      </c>
      <c r="E78" s="29">
        <f t="shared" ref="E78:J78" si="6">SUM(E75:E77)</f>
        <v>21962</v>
      </c>
      <c r="F78" s="29">
        <f t="shared" si="6"/>
        <v>753902</v>
      </c>
      <c r="G78" s="29">
        <f t="shared" si="6"/>
        <v>338834</v>
      </c>
      <c r="H78" s="29">
        <f t="shared" si="6"/>
        <v>0</v>
      </c>
      <c r="I78" s="29">
        <f t="shared" si="6"/>
        <v>0</v>
      </c>
      <c r="J78" s="30">
        <f t="shared" si="6"/>
        <v>16775408</v>
      </c>
      <c r="K78" s="31">
        <f t="shared" si="5"/>
        <v>0.93355166085975372</v>
      </c>
      <c r="L78" s="32">
        <f t="shared" si="5"/>
        <v>1.3091782924147062E-3</v>
      </c>
      <c r="M78" s="32">
        <f t="shared" si="5"/>
        <v>4.4940903970860202E-2</v>
      </c>
      <c r="N78" s="32">
        <f t="shared" si="5"/>
        <v>2.0198256876971337E-2</v>
      </c>
      <c r="O78" s="32">
        <f t="shared" si="5"/>
        <v>0</v>
      </c>
      <c r="P78" s="32">
        <f t="shared" si="5"/>
        <v>0</v>
      </c>
    </row>
    <row r="79" spans="1:16" ht="8.25" customHeight="1" thickTop="1" x14ac:dyDescent="0.2">
      <c r="A79" s="33"/>
      <c r="B79" s="34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6"/>
      <c r="P79" s="36"/>
    </row>
    <row r="80" spans="1:16" ht="15" customHeight="1" x14ac:dyDescent="0.2">
      <c r="A80" s="5">
        <v>321001</v>
      </c>
      <c r="B80" s="6"/>
      <c r="C80" s="7" t="s">
        <v>91</v>
      </c>
      <c r="D80" s="8">
        <v>1567931</v>
      </c>
      <c r="E80" s="8">
        <v>25000</v>
      </c>
      <c r="F80" s="8">
        <v>84164</v>
      </c>
      <c r="G80" s="8">
        <v>65090</v>
      </c>
      <c r="H80" s="8">
        <v>0</v>
      </c>
      <c r="I80" s="8">
        <v>0</v>
      </c>
      <c r="J80" s="9">
        <v>1742185</v>
      </c>
      <c r="K80" s="10">
        <f t="shared" ref="K80:P120" si="7">IFERROR(D80/$J80,0)</f>
        <v>0.89997962328914549</v>
      </c>
      <c r="L80" s="11">
        <f t="shared" si="7"/>
        <v>1.4349796376389419E-2</v>
      </c>
      <c r="M80" s="11">
        <f t="shared" si="7"/>
        <v>4.8309450488897565E-2</v>
      </c>
      <c r="N80" s="11">
        <f t="shared" si="7"/>
        <v>3.7361129845567491E-2</v>
      </c>
      <c r="O80" s="11">
        <f t="shared" si="7"/>
        <v>0</v>
      </c>
      <c r="P80" s="11">
        <f t="shared" si="7"/>
        <v>0</v>
      </c>
    </row>
    <row r="81" spans="1:16" ht="15" customHeight="1" x14ac:dyDescent="0.2">
      <c r="A81" s="12">
        <v>329001</v>
      </c>
      <c r="B81" s="13"/>
      <c r="C81" s="14" t="s">
        <v>92</v>
      </c>
      <c r="D81" s="15">
        <v>1731717</v>
      </c>
      <c r="E81" s="15">
        <v>39291</v>
      </c>
      <c r="F81" s="15">
        <v>145330</v>
      </c>
      <c r="G81" s="15">
        <v>121786</v>
      </c>
      <c r="H81" s="15">
        <v>0</v>
      </c>
      <c r="I81" s="15">
        <v>0</v>
      </c>
      <c r="J81" s="16">
        <v>2038124</v>
      </c>
      <c r="K81" s="17">
        <f t="shared" si="7"/>
        <v>0.84966223841140187</v>
      </c>
      <c r="L81" s="18">
        <f t="shared" si="7"/>
        <v>1.9278022338189434E-2</v>
      </c>
      <c r="M81" s="18">
        <f t="shared" si="7"/>
        <v>7.1305769423253937E-2</v>
      </c>
      <c r="N81" s="18">
        <f t="shared" si="7"/>
        <v>5.9753969827154772E-2</v>
      </c>
      <c r="O81" s="18">
        <f t="shared" si="7"/>
        <v>0</v>
      </c>
      <c r="P81" s="18">
        <f t="shared" si="7"/>
        <v>0</v>
      </c>
    </row>
    <row r="82" spans="1:16" ht="15" customHeight="1" x14ac:dyDescent="0.2">
      <c r="A82" s="12">
        <v>331001</v>
      </c>
      <c r="B82" s="13"/>
      <c r="C82" s="14" t="s">
        <v>93</v>
      </c>
      <c r="D82" s="15">
        <v>4885377</v>
      </c>
      <c r="E82" s="15">
        <v>54926</v>
      </c>
      <c r="F82" s="15">
        <v>127091</v>
      </c>
      <c r="G82" s="15">
        <v>184118</v>
      </c>
      <c r="H82" s="15">
        <v>0</v>
      </c>
      <c r="I82" s="15">
        <v>0</v>
      </c>
      <c r="J82" s="16">
        <v>5251512</v>
      </c>
      <c r="K82" s="17">
        <f t="shared" si="7"/>
        <v>0.93028007933715096</v>
      </c>
      <c r="L82" s="18">
        <f t="shared" si="7"/>
        <v>1.0459083022184849E-2</v>
      </c>
      <c r="M82" s="18">
        <f t="shared" si="7"/>
        <v>2.4200839681981112E-2</v>
      </c>
      <c r="N82" s="18">
        <f t="shared" si="7"/>
        <v>3.5059997958683135E-2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333001</v>
      </c>
      <c r="B83" s="13"/>
      <c r="C83" s="14" t="s">
        <v>94</v>
      </c>
      <c r="D83" s="15">
        <v>2351692</v>
      </c>
      <c r="E83" s="15">
        <v>94876</v>
      </c>
      <c r="F83" s="15">
        <v>160945</v>
      </c>
      <c r="G83" s="15">
        <v>0</v>
      </c>
      <c r="H83" s="15">
        <v>0</v>
      </c>
      <c r="I83" s="15">
        <v>0</v>
      </c>
      <c r="J83" s="16">
        <v>2607513</v>
      </c>
      <c r="K83" s="17">
        <f t="shared" si="7"/>
        <v>0.90189080553002032</v>
      </c>
      <c r="L83" s="18">
        <f t="shared" si="7"/>
        <v>3.6385628758130832E-2</v>
      </c>
      <c r="M83" s="18">
        <f t="shared" si="7"/>
        <v>6.1723565711848803E-2</v>
      </c>
      <c r="N83" s="18">
        <f t="shared" si="7"/>
        <v>0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9">
        <v>336001</v>
      </c>
      <c r="B84" s="20"/>
      <c r="C84" s="21" t="s">
        <v>95</v>
      </c>
      <c r="D84" s="22">
        <v>4186638</v>
      </c>
      <c r="E84" s="22">
        <v>41598</v>
      </c>
      <c r="F84" s="22">
        <v>233272</v>
      </c>
      <c r="G84" s="22">
        <v>62064</v>
      </c>
      <c r="H84" s="22">
        <v>0</v>
      </c>
      <c r="I84" s="22">
        <v>0</v>
      </c>
      <c r="J84" s="23">
        <v>4523572</v>
      </c>
      <c r="K84" s="24">
        <f t="shared" si="7"/>
        <v>0.92551594182650343</v>
      </c>
      <c r="L84" s="25">
        <f t="shared" si="7"/>
        <v>9.1958301979055482E-3</v>
      </c>
      <c r="M84" s="25">
        <f t="shared" si="7"/>
        <v>5.1568097070191436E-2</v>
      </c>
      <c r="N84" s="25">
        <f t="shared" si="7"/>
        <v>1.3720130905399539E-2</v>
      </c>
      <c r="O84" s="25">
        <f t="shared" si="7"/>
        <v>0</v>
      </c>
      <c r="P84" s="25">
        <f t="shared" si="7"/>
        <v>0</v>
      </c>
    </row>
    <row r="85" spans="1:16" ht="15" customHeight="1" x14ac:dyDescent="0.2">
      <c r="A85" s="5">
        <v>337001</v>
      </c>
      <c r="B85" s="6"/>
      <c r="C85" s="7" t="s">
        <v>96</v>
      </c>
      <c r="D85" s="8">
        <v>8841959</v>
      </c>
      <c r="E85" s="8">
        <v>110324</v>
      </c>
      <c r="F85" s="8">
        <v>459239</v>
      </c>
      <c r="G85" s="8">
        <v>51686</v>
      </c>
      <c r="H85" s="8">
        <v>0</v>
      </c>
      <c r="I85" s="8">
        <v>0</v>
      </c>
      <c r="J85" s="9">
        <v>9463208</v>
      </c>
      <c r="K85" s="10">
        <f t="shared" si="7"/>
        <v>0.9343511206770474</v>
      </c>
      <c r="L85" s="11">
        <f t="shared" si="7"/>
        <v>1.1658203011071932E-2</v>
      </c>
      <c r="M85" s="11">
        <f t="shared" si="7"/>
        <v>4.8528892105087408E-2</v>
      </c>
      <c r="N85" s="11">
        <f t="shared" si="7"/>
        <v>5.4617842067932985E-3</v>
      </c>
      <c r="O85" s="11">
        <f t="shared" si="7"/>
        <v>0</v>
      </c>
      <c r="P85" s="11">
        <f t="shared" si="7"/>
        <v>0</v>
      </c>
    </row>
    <row r="86" spans="1:16" ht="15" customHeight="1" x14ac:dyDescent="0.2">
      <c r="A86" s="12">
        <v>339001</v>
      </c>
      <c r="B86" s="13"/>
      <c r="C86" s="14" t="s">
        <v>97</v>
      </c>
      <c r="D86" s="15">
        <v>2095642</v>
      </c>
      <c r="E86" s="15">
        <v>30938</v>
      </c>
      <c r="F86" s="15">
        <v>100955</v>
      </c>
      <c r="G86" s="15">
        <v>0</v>
      </c>
      <c r="H86" s="15">
        <v>0</v>
      </c>
      <c r="I86" s="15">
        <v>0</v>
      </c>
      <c r="J86" s="16">
        <v>2227535</v>
      </c>
      <c r="K86" s="17">
        <f t="shared" si="7"/>
        <v>0.94078970700797071</v>
      </c>
      <c r="L86" s="18">
        <f t="shared" si="7"/>
        <v>1.388889512398234E-2</v>
      </c>
      <c r="M86" s="18">
        <f t="shared" si="7"/>
        <v>4.5321397868046967E-2</v>
      </c>
      <c r="N86" s="18">
        <f t="shared" si="7"/>
        <v>0</v>
      </c>
      <c r="O86" s="18">
        <f t="shared" si="7"/>
        <v>0</v>
      </c>
      <c r="P86" s="18">
        <f t="shared" si="7"/>
        <v>0</v>
      </c>
    </row>
    <row r="87" spans="1:16" ht="15" customHeight="1" x14ac:dyDescent="0.2">
      <c r="A87" s="12">
        <v>340001</v>
      </c>
      <c r="B87" s="13"/>
      <c r="C87" s="14" t="s">
        <v>98</v>
      </c>
      <c r="D87" s="15">
        <v>796267</v>
      </c>
      <c r="E87" s="15">
        <v>18816</v>
      </c>
      <c r="F87" s="15">
        <v>11171</v>
      </c>
      <c r="G87" s="15">
        <v>0</v>
      </c>
      <c r="H87" s="15">
        <v>0</v>
      </c>
      <c r="I87" s="15">
        <v>0</v>
      </c>
      <c r="J87" s="16">
        <v>826254</v>
      </c>
      <c r="K87" s="17">
        <f t="shared" si="7"/>
        <v>0.9637072861371927</v>
      </c>
      <c r="L87" s="18">
        <f t="shared" si="7"/>
        <v>2.2772658286676978E-2</v>
      </c>
      <c r="M87" s="18">
        <f t="shared" si="7"/>
        <v>1.3520055576130343E-2</v>
      </c>
      <c r="N87" s="18">
        <f t="shared" si="7"/>
        <v>0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/>
      <c r="C88" s="14" t="s">
        <v>99</v>
      </c>
      <c r="D88" s="15">
        <v>3502576</v>
      </c>
      <c r="E88" s="15">
        <v>75578</v>
      </c>
      <c r="F88" s="15">
        <v>117868</v>
      </c>
      <c r="G88" s="15">
        <v>59425</v>
      </c>
      <c r="H88" s="15">
        <v>0</v>
      </c>
      <c r="I88" s="15">
        <v>0</v>
      </c>
      <c r="J88" s="16">
        <v>3755447</v>
      </c>
      <c r="K88" s="17">
        <f t="shared" si="7"/>
        <v>0.93266553888258841</v>
      </c>
      <c r="L88" s="18">
        <f t="shared" si="7"/>
        <v>2.0124901243447183E-2</v>
      </c>
      <c r="M88" s="18">
        <f t="shared" si="7"/>
        <v>3.1385877633208513E-2</v>
      </c>
      <c r="N88" s="18">
        <f t="shared" si="7"/>
        <v>1.5823682240755893E-2</v>
      </c>
      <c r="O88" s="18">
        <f t="shared" si="7"/>
        <v>0</v>
      </c>
      <c r="P88" s="18">
        <f t="shared" si="7"/>
        <v>0</v>
      </c>
    </row>
    <row r="89" spans="1:16" ht="15" customHeight="1" x14ac:dyDescent="0.2">
      <c r="A89" s="19">
        <v>343001</v>
      </c>
      <c r="B89" s="20"/>
      <c r="C89" s="21" t="s">
        <v>100</v>
      </c>
      <c r="D89" s="22">
        <v>2391544</v>
      </c>
      <c r="E89" s="22">
        <v>65392</v>
      </c>
      <c r="F89" s="22">
        <v>97535</v>
      </c>
      <c r="G89" s="22">
        <v>0</v>
      </c>
      <c r="H89" s="22">
        <v>0</v>
      </c>
      <c r="I89" s="22">
        <v>0</v>
      </c>
      <c r="J89" s="23">
        <v>2554471</v>
      </c>
      <c r="K89" s="24">
        <f t="shared" si="7"/>
        <v>0.93621888837258282</v>
      </c>
      <c r="L89" s="25">
        <f t="shared" si="7"/>
        <v>2.5599037922137302E-2</v>
      </c>
      <c r="M89" s="25">
        <f t="shared" si="7"/>
        <v>3.818207370527988E-2</v>
      </c>
      <c r="N89" s="25">
        <f t="shared" si="7"/>
        <v>0</v>
      </c>
      <c r="O89" s="25">
        <f t="shared" si="7"/>
        <v>0</v>
      </c>
      <c r="P89" s="25">
        <f t="shared" si="7"/>
        <v>0</v>
      </c>
    </row>
    <row r="90" spans="1:16" ht="15" customHeight="1" x14ac:dyDescent="0.2">
      <c r="A90" s="5">
        <v>344001</v>
      </c>
      <c r="B90" s="6"/>
      <c r="C90" s="7" t="s">
        <v>101</v>
      </c>
      <c r="D90" s="8">
        <v>3401991</v>
      </c>
      <c r="E90" s="8">
        <v>59179</v>
      </c>
      <c r="F90" s="8">
        <v>125219</v>
      </c>
      <c r="G90" s="8">
        <v>104964</v>
      </c>
      <c r="H90" s="8">
        <v>0</v>
      </c>
      <c r="I90" s="8">
        <v>0</v>
      </c>
      <c r="J90" s="9">
        <v>3691353</v>
      </c>
      <c r="K90" s="10">
        <f t="shared" si="7"/>
        <v>0.92161085650708563</v>
      </c>
      <c r="L90" s="11">
        <f t="shared" si="7"/>
        <v>1.6031791053307553E-2</v>
      </c>
      <c r="M90" s="11">
        <f t="shared" si="7"/>
        <v>3.3922250188481023E-2</v>
      </c>
      <c r="N90" s="11">
        <f t="shared" si="7"/>
        <v>2.8435102251125808E-2</v>
      </c>
      <c r="O90" s="11">
        <f t="shared" si="7"/>
        <v>0</v>
      </c>
      <c r="P90" s="11">
        <f t="shared" si="7"/>
        <v>0</v>
      </c>
    </row>
    <row r="91" spans="1:16" ht="15" customHeight="1" x14ac:dyDescent="0.2">
      <c r="A91" s="12">
        <v>345001</v>
      </c>
      <c r="B91" s="13"/>
      <c r="C91" s="14" t="s">
        <v>102</v>
      </c>
      <c r="D91" s="15">
        <v>5765282</v>
      </c>
      <c r="E91" s="15">
        <v>398003</v>
      </c>
      <c r="F91" s="15">
        <v>581288</v>
      </c>
      <c r="G91" s="15">
        <v>0</v>
      </c>
      <c r="H91" s="15">
        <v>0</v>
      </c>
      <c r="I91" s="15">
        <v>0</v>
      </c>
      <c r="J91" s="16">
        <v>6744573</v>
      </c>
      <c r="K91" s="17">
        <f t="shared" si="7"/>
        <v>0.85480311355515015</v>
      </c>
      <c r="L91" s="18">
        <f t="shared" si="7"/>
        <v>5.9010852132521954E-2</v>
      </c>
      <c r="M91" s="18">
        <f t="shared" si="7"/>
        <v>8.6186034312327853E-2</v>
      </c>
      <c r="N91" s="18">
        <f t="shared" si="7"/>
        <v>0</v>
      </c>
      <c r="O91" s="18">
        <f t="shared" si="7"/>
        <v>0</v>
      </c>
      <c r="P91" s="18">
        <f t="shared" si="7"/>
        <v>0</v>
      </c>
    </row>
    <row r="92" spans="1:16" ht="15" customHeight="1" x14ac:dyDescent="0.2">
      <c r="A92" s="12">
        <v>346001</v>
      </c>
      <c r="B92" s="13"/>
      <c r="C92" s="14" t="s">
        <v>103</v>
      </c>
      <c r="D92" s="15">
        <v>3334922</v>
      </c>
      <c r="E92" s="15">
        <v>58930</v>
      </c>
      <c r="F92" s="15">
        <v>310183</v>
      </c>
      <c r="G92" s="15">
        <v>48434</v>
      </c>
      <c r="H92" s="15">
        <v>0</v>
      </c>
      <c r="I92" s="15">
        <v>0</v>
      </c>
      <c r="J92" s="16">
        <v>3752469</v>
      </c>
      <c r="K92" s="17">
        <f t="shared" si="7"/>
        <v>0.88872739521632294</v>
      </c>
      <c r="L92" s="18">
        <f t="shared" si="7"/>
        <v>1.5704326937810813E-2</v>
      </c>
      <c r="M92" s="18">
        <f t="shared" si="7"/>
        <v>8.266104263619499E-2</v>
      </c>
      <c r="N92" s="18">
        <f t="shared" si="7"/>
        <v>1.2907235209671285E-2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/>
      <c r="C93" s="14" t="s">
        <v>104</v>
      </c>
      <c r="D93" s="15">
        <v>4387409</v>
      </c>
      <c r="E93" s="15">
        <v>81662</v>
      </c>
      <c r="F93" s="15">
        <v>90456</v>
      </c>
      <c r="G93" s="15">
        <v>204239</v>
      </c>
      <c r="H93" s="15">
        <v>0</v>
      </c>
      <c r="I93" s="15">
        <v>0</v>
      </c>
      <c r="J93" s="16">
        <v>4763766</v>
      </c>
      <c r="K93" s="17">
        <f t="shared" si="7"/>
        <v>0.92099590953879762</v>
      </c>
      <c r="L93" s="18">
        <f t="shared" si="7"/>
        <v>1.714231975290138E-2</v>
      </c>
      <c r="M93" s="18">
        <f t="shared" si="7"/>
        <v>1.8988338218124064E-2</v>
      </c>
      <c r="N93" s="18">
        <f t="shared" si="7"/>
        <v>4.2873432490176888E-2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9">
        <v>348001</v>
      </c>
      <c r="B94" s="20"/>
      <c r="C94" s="21" t="s">
        <v>105</v>
      </c>
      <c r="D94" s="22">
        <v>4430417</v>
      </c>
      <c r="E94" s="22">
        <v>69200</v>
      </c>
      <c r="F94" s="22">
        <v>75376</v>
      </c>
      <c r="G94" s="22">
        <v>0</v>
      </c>
      <c r="H94" s="22">
        <v>0</v>
      </c>
      <c r="I94" s="22">
        <v>0</v>
      </c>
      <c r="J94" s="23">
        <v>4574993</v>
      </c>
      <c r="K94" s="24">
        <f t="shared" si="7"/>
        <v>0.96839864017278277</v>
      </c>
      <c r="L94" s="25">
        <f t="shared" si="7"/>
        <v>1.5125706203266321E-2</v>
      </c>
      <c r="M94" s="25">
        <f t="shared" si="7"/>
        <v>1.6475653623950901E-2</v>
      </c>
      <c r="N94" s="25">
        <f t="shared" si="7"/>
        <v>0</v>
      </c>
      <c r="O94" s="25">
        <f t="shared" si="7"/>
        <v>0</v>
      </c>
      <c r="P94" s="25">
        <f t="shared" si="7"/>
        <v>0</v>
      </c>
    </row>
    <row r="95" spans="1:16" ht="15" customHeight="1" x14ac:dyDescent="0.2">
      <c r="A95" s="5" t="s">
        <v>106</v>
      </c>
      <c r="B95" s="6"/>
      <c r="C95" s="7" t="s">
        <v>107</v>
      </c>
      <c r="D95" s="8">
        <v>1425852</v>
      </c>
      <c r="E95" s="8">
        <v>102536</v>
      </c>
      <c r="F95" s="8">
        <v>52450</v>
      </c>
      <c r="G95" s="8">
        <v>0</v>
      </c>
      <c r="H95" s="8">
        <v>0</v>
      </c>
      <c r="I95" s="8">
        <v>0</v>
      </c>
      <c r="J95" s="9">
        <v>1580838</v>
      </c>
      <c r="K95" s="10">
        <f t="shared" si="7"/>
        <v>0.9019595935826441</v>
      </c>
      <c r="L95" s="11">
        <f t="shared" si="7"/>
        <v>6.4861801145974479E-2</v>
      </c>
      <c r="M95" s="11">
        <f t="shared" si="7"/>
        <v>3.3178605271381383E-2</v>
      </c>
      <c r="N95" s="11">
        <f t="shared" si="7"/>
        <v>0</v>
      </c>
      <c r="O95" s="11">
        <f t="shared" si="7"/>
        <v>0</v>
      </c>
      <c r="P95" s="11">
        <f t="shared" si="7"/>
        <v>0</v>
      </c>
    </row>
    <row r="96" spans="1:16" ht="15" customHeight="1" x14ac:dyDescent="0.2">
      <c r="A96" s="12" t="s">
        <v>108</v>
      </c>
      <c r="B96" s="13"/>
      <c r="C96" s="14" t="s">
        <v>109</v>
      </c>
      <c r="D96" s="15">
        <v>2124738</v>
      </c>
      <c r="E96" s="15">
        <v>66480</v>
      </c>
      <c r="F96" s="15">
        <v>126920</v>
      </c>
      <c r="G96" s="15">
        <v>7771</v>
      </c>
      <c r="H96" s="15">
        <v>0</v>
      </c>
      <c r="I96" s="15">
        <v>0</v>
      </c>
      <c r="J96" s="16">
        <v>2325909</v>
      </c>
      <c r="K96" s="17">
        <f t="shared" si="7"/>
        <v>0.91350865403590598</v>
      </c>
      <c r="L96" s="18">
        <f t="shared" si="7"/>
        <v>2.8582373601030824E-2</v>
      </c>
      <c r="M96" s="18">
        <f t="shared" si="7"/>
        <v>5.4567913018093141E-2</v>
      </c>
      <c r="N96" s="18">
        <f t="shared" si="7"/>
        <v>3.3410593449700742E-3</v>
      </c>
      <c r="O96" s="18">
        <f t="shared" si="7"/>
        <v>0</v>
      </c>
      <c r="P96" s="18">
        <f t="shared" si="7"/>
        <v>0</v>
      </c>
    </row>
    <row r="97" spans="1:16" ht="15" customHeight="1" x14ac:dyDescent="0.2">
      <c r="A97" s="12" t="s">
        <v>110</v>
      </c>
      <c r="B97" s="13"/>
      <c r="C97" s="14" t="s">
        <v>111</v>
      </c>
      <c r="D97" s="15">
        <v>1323069</v>
      </c>
      <c r="E97" s="15">
        <v>264905</v>
      </c>
      <c r="F97" s="15">
        <v>182066</v>
      </c>
      <c r="G97" s="15">
        <v>924</v>
      </c>
      <c r="H97" s="15">
        <v>0</v>
      </c>
      <c r="I97" s="15">
        <v>0</v>
      </c>
      <c r="J97" s="16">
        <v>1770964</v>
      </c>
      <c r="K97" s="17">
        <f t="shared" si="7"/>
        <v>0.74708972062673207</v>
      </c>
      <c r="L97" s="18">
        <f t="shared" si="7"/>
        <v>0.14958237434527183</v>
      </c>
      <c r="M97" s="18">
        <f t="shared" si="7"/>
        <v>0.10280615529169423</v>
      </c>
      <c r="N97" s="18">
        <f t="shared" si="7"/>
        <v>5.2174973630181082E-4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112</v>
      </c>
      <c r="B98" s="13"/>
      <c r="C98" s="14" t="s">
        <v>113</v>
      </c>
      <c r="D98" s="15">
        <v>1983230</v>
      </c>
      <c r="E98" s="15">
        <v>83621</v>
      </c>
      <c r="F98" s="15">
        <v>173313</v>
      </c>
      <c r="G98" s="15">
        <v>0</v>
      </c>
      <c r="H98" s="15">
        <v>0</v>
      </c>
      <c r="I98" s="15">
        <v>0</v>
      </c>
      <c r="J98" s="16">
        <v>2240164</v>
      </c>
      <c r="K98" s="17">
        <f t="shared" si="7"/>
        <v>0.8853057186884532</v>
      </c>
      <c r="L98" s="18">
        <f t="shared" si="7"/>
        <v>3.7328070623400787E-2</v>
      </c>
      <c r="M98" s="18">
        <f t="shared" si="7"/>
        <v>7.7366210688146045E-2</v>
      </c>
      <c r="N98" s="18">
        <f t="shared" si="7"/>
        <v>0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9" t="s">
        <v>114</v>
      </c>
      <c r="B99" s="20"/>
      <c r="C99" s="21" t="s">
        <v>115</v>
      </c>
      <c r="D99" s="22">
        <v>2346981</v>
      </c>
      <c r="E99" s="22">
        <v>45900</v>
      </c>
      <c r="F99" s="22">
        <v>123200</v>
      </c>
      <c r="G99" s="22">
        <v>0</v>
      </c>
      <c r="H99" s="22">
        <v>0</v>
      </c>
      <c r="I99" s="22">
        <v>0</v>
      </c>
      <c r="J99" s="23">
        <v>2516081</v>
      </c>
      <c r="K99" s="24">
        <f t="shared" si="7"/>
        <v>0.9327923067659587</v>
      </c>
      <c r="L99" s="25">
        <f t="shared" si="7"/>
        <v>1.8242655939931983E-2</v>
      </c>
      <c r="M99" s="25">
        <f t="shared" si="7"/>
        <v>4.8965037294109372E-2</v>
      </c>
      <c r="N99" s="25">
        <f t="shared" si="7"/>
        <v>0</v>
      </c>
      <c r="O99" s="25">
        <f t="shared" si="7"/>
        <v>0</v>
      </c>
      <c r="P99" s="25">
        <f t="shared" si="7"/>
        <v>0</v>
      </c>
    </row>
    <row r="100" spans="1:16" ht="15" customHeight="1" x14ac:dyDescent="0.2">
      <c r="A100" s="5" t="s">
        <v>116</v>
      </c>
      <c r="B100" s="6"/>
      <c r="C100" s="7" t="s">
        <v>117</v>
      </c>
      <c r="D100" s="8">
        <v>208874</v>
      </c>
      <c r="E100" s="8">
        <v>11250</v>
      </c>
      <c r="F100" s="8">
        <v>11125</v>
      </c>
      <c r="G100" s="8">
        <v>0</v>
      </c>
      <c r="H100" s="8">
        <v>0</v>
      </c>
      <c r="I100" s="8">
        <v>0</v>
      </c>
      <c r="J100" s="9">
        <v>231249</v>
      </c>
      <c r="K100" s="10">
        <f t="shared" si="7"/>
        <v>0.90324282483383711</v>
      </c>
      <c r="L100" s="11">
        <f t="shared" si="7"/>
        <v>4.8648859022093066E-2</v>
      </c>
      <c r="M100" s="11">
        <f t="shared" si="7"/>
        <v>4.810831614406981E-2</v>
      </c>
      <c r="N100" s="11">
        <f t="shared" si="7"/>
        <v>0</v>
      </c>
      <c r="O100" s="11">
        <f t="shared" si="7"/>
        <v>0</v>
      </c>
      <c r="P100" s="11">
        <f t="shared" si="7"/>
        <v>0</v>
      </c>
    </row>
    <row r="101" spans="1:16" ht="15" customHeight="1" x14ac:dyDescent="0.2">
      <c r="A101" s="12" t="s">
        <v>118</v>
      </c>
      <c r="B101" s="13"/>
      <c r="C101" s="14" t="s">
        <v>119</v>
      </c>
      <c r="D101" s="15">
        <v>519786</v>
      </c>
      <c r="E101" s="15">
        <v>0</v>
      </c>
      <c r="F101" s="15">
        <v>4000</v>
      </c>
      <c r="G101" s="15">
        <v>5400</v>
      </c>
      <c r="H101" s="15">
        <v>0</v>
      </c>
      <c r="I101" s="15">
        <v>0</v>
      </c>
      <c r="J101" s="16">
        <v>529186</v>
      </c>
      <c r="K101" s="17">
        <f t="shared" si="7"/>
        <v>0.98223686945610811</v>
      </c>
      <c r="L101" s="18">
        <f t="shared" si="7"/>
        <v>0</v>
      </c>
      <c r="M101" s="18">
        <f t="shared" si="7"/>
        <v>7.5587789548476336E-3</v>
      </c>
      <c r="N101" s="18">
        <f t="shared" si="7"/>
        <v>1.0204351589044305E-2</v>
      </c>
      <c r="O101" s="18">
        <f t="shared" si="7"/>
        <v>0</v>
      </c>
      <c r="P101" s="18">
        <f t="shared" si="7"/>
        <v>0</v>
      </c>
    </row>
    <row r="102" spans="1:16" ht="15" customHeight="1" x14ac:dyDescent="0.2">
      <c r="A102" s="12" t="s">
        <v>120</v>
      </c>
      <c r="B102" s="13"/>
      <c r="C102" s="14" t="s">
        <v>121</v>
      </c>
      <c r="D102" s="15">
        <v>1523713</v>
      </c>
      <c r="E102" s="15">
        <v>27471</v>
      </c>
      <c r="F102" s="15">
        <v>64478</v>
      </c>
      <c r="G102" s="15">
        <v>0</v>
      </c>
      <c r="H102" s="15">
        <v>0</v>
      </c>
      <c r="I102" s="15">
        <v>0</v>
      </c>
      <c r="J102" s="16">
        <v>1615662</v>
      </c>
      <c r="K102" s="17">
        <f t="shared" si="7"/>
        <v>0.94308896291427291</v>
      </c>
      <c r="L102" s="18">
        <f t="shared" si="7"/>
        <v>1.7002937495590044E-2</v>
      </c>
      <c r="M102" s="18">
        <f t="shared" si="7"/>
        <v>3.9908099590137046E-2</v>
      </c>
      <c r="N102" s="18">
        <f t="shared" si="7"/>
        <v>0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122</v>
      </c>
      <c r="B103" s="13"/>
      <c r="C103" s="14" t="s">
        <v>123</v>
      </c>
      <c r="D103" s="15">
        <v>456406</v>
      </c>
      <c r="E103" s="15">
        <v>16489</v>
      </c>
      <c r="F103" s="15">
        <v>27277</v>
      </c>
      <c r="G103" s="15">
        <v>17550</v>
      </c>
      <c r="H103" s="15">
        <v>0</v>
      </c>
      <c r="I103" s="15">
        <v>0</v>
      </c>
      <c r="J103" s="16">
        <v>517722</v>
      </c>
      <c r="K103" s="17">
        <f t="shared" si="7"/>
        <v>0.88156578240831951</v>
      </c>
      <c r="L103" s="18">
        <f t="shared" si="7"/>
        <v>3.1849139113269281E-2</v>
      </c>
      <c r="M103" s="18">
        <f t="shared" si="7"/>
        <v>5.2686576966016509E-2</v>
      </c>
      <c r="N103" s="18">
        <f t="shared" si="7"/>
        <v>3.389850151239468E-2</v>
      </c>
      <c r="O103" s="18">
        <f t="shared" si="7"/>
        <v>0</v>
      </c>
      <c r="P103" s="18">
        <f t="shared" si="7"/>
        <v>0</v>
      </c>
    </row>
    <row r="104" spans="1:16" ht="15" customHeight="1" x14ac:dyDescent="0.2">
      <c r="A104" s="19" t="s">
        <v>124</v>
      </c>
      <c r="B104" s="20"/>
      <c r="C104" s="21" t="s">
        <v>125</v>
      </c>
      <c r="D104" s="22">
        <v>3322620</v>
      </c>
      <c r="E104" s="22">
        <v>71656</v>
      </c>
      <c r="F104" s="22">
        <v>311453</v>
      </c>
      <c r="G104" s="22">
        <v>59630</v>
      </c>
      <c r="H104" s="22">
        <v>0</v>
      </c>
      <c r="I104" s="22">
        <v>0</v>
      </c>
      <c r="J104" s="23">
        <v>3765359</v>
      </c>
      <c r="K104" s="24">
        <f t="shared" si="7"/>
        <v>0.88241785179049326</v>
      </c>
      <c r="L104" s="25">
        <f t="shared" si="7"/>
        <v>1.9030323536215272E-2</v>
      </c>
      <c r="M104" s="25">
        <f t="shared" si="7"/>
        <v>8.271535330362921E-2</v>
      </c>
      <c r="N104" s="25">
        <f t="shared" si="7"/>
        <v>1.5836471369662229E-2</v>
      </c>
      <c r="O104" s="25">
        <f t="shared" si="7"/>
        <v>0</v>
      </c>
      <c r="P104" s="25">
        <f t="shared" si="7"/>
        <v>0</v>
      </c>
    </row>
    <row r="105" spans="1:16" ht="15" customHeight="1" x14ac:dyDescent="0.2">
      <c r="A105" s="5" t="s">
        <v>126</v>
      </c>
      <c r="B105" s="6"/>
      <c r="C105" s="7" t="s">
        <v>127</v>
      </c>
      <c r="D105" s="8">
        <v>1532784</v>
      </c>
      <c r="E105" s="8">
        <v>46258</v>
      </c>
      <c r="F105" s="8">
        <v>118888</v>
      </c>
      <c r="G105" s="8">
        <v>57857</v>
      </c>
      <c r="H105" s="8">
        <v>0</v>
      </c>
      <c r="I105" s="8">
        <v>0</v>
      </c>
      <c r="J105" s="9">
        <v>1755787</v>
      </c>
      <c r="K105" s="10">
        <f t="shared" si="7"/>
        <v>0.87298971914019186</v>
      </c>
      <c r="L105" s="11">
        <f t="shared" si="7"/>
        <v>2.6346020331623369E-2</v>
      </c>
      <c r="M105" s="11">
        <f t="shared" si="7"/>
        <v>6.7712085805396671E-2</v>
      </c>
      <c r="N105" s="11">
        <f t="shared" si="7"/>
        <v>3.2952174722788129E-2</v>
      </c>
      <c r="O105" s="11">
        <f t="shared" si="7"/>
        <v>0</v>
      </c>
      <c r="P105" s="11">
        <f t="shared" si="7"/>
        <v>0</v>
      </c>
    </row>
    <row r="106" spans="1:16" ht="15" customHeight="1" x14ac:dyDescent="0.2">
      <c r="A106" s="12" t="s">
        <v>128</v>
      </c>
      <c r="B106" s="13"/>
      <c r="C106" s="14" t="s">
        <v>129</v>
      </c>
      <c r="D106" s="15">
        <v>2282064</v>
      </c>
      <c r="E106" s="15">
        <v>0</v>
      </c>
      <c r="F106" s="15">
        <v>11109</v>
      </c>
      <c r="G106" s="15">
        <v>45990</v>
      </c>
      <c r="H106" s="15">
        <v>0</v>
      </c>
      <c r="I106" s="15">
        <v>0</v>
      </c>
      <c r="J106" s="16">
        <v>2339163</v>
      </c>
      <c r="K106" s="17">
        <f t="shared" si="7"/>
        <v>0.97558998667472085</v>
      </c>
      <c r="L106" s="18">
        <f t="shared" si="7"/>
        <v>0</v>
      </c>
      <c r="M106" s="18">
        <f t="shared" si="7"/>
        <v>4.7491346263599417E-3</v>
      </c>
      <c r="N106" s="18">
        <f t="shared" si="7"/>
        <v>1.9660878698919228E-2</v>
      </c>
      <c r="O106" s="18">
        <f t="shared" si="7"/>
        <v>0</v>
      </c>
      <c r="P106" s="18">
        <f t="shared" si="7"/>
        <v>0</v>
      </c>
    </row>
    <row r="107" spans="1:16" ht="15" customHeight="1" x14ac:dyDescent="0.2">
      <c r="A107" s="12" t="s">
        <v>130</v>
      </c>
      <c r="B107" s="13"/>
      <c r="C107" s="14" t="s">
        <v>131</v>
      </c>
      <c r="D107" s="15">
        <v>1773712</v>
      </c>
      <c r="E107" s="15">
        <v>6927</v>
      </c>
      <c r="F107" s="15">
        <v>52105</v>
      </c>
      <c r="G107" s="15">
        <v>41561</v>
      </c>
      <c r="H107" s="15">
        <v>0</v>
      </c>
      <c r="I107" s="15">
        <v>0</v>
      </c>
      <c r="J107" s="16">
        <v>1874305</v>
      </c>
      <c r="K107" s="17">
        <f t="shared" si="7"/>
        <v>0.94633050650774553</v>
      </c>
      <c r="L107" s="18">
        <f t="shared" si="7"/>
        <v>3.6957698987091217E-3</v>
      </c>
      <c r="M107" s="18">
        <f t="shared" si="7"/>
        <v>2.7799637732386136E-2</v>
      </c>
      <c r="N107" s="18">
        <f t="shared" si="7"/>
        <v>2.2174085861159203E-2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132</v>
      </c>
      <c r="B108" s="13"/>
      <c r="C108" s="14" t="s">
        <v>133</v>
      </c>
      <c r="D108" s="15">
        <v>436093</v>
      </c>
      <c r="E108" s="15">
        <v>15362</v>
      </c>
      <c r="F108" s="15">
        <v>21806</v>
      </c>
      <c r="G108" s="15">
        <v>0</v>
      </c>
      <c r="H108" s="15">
        <v>0</v>
      </c>
      <c r="I108" s="15">
        <v>0</v>
      </c>
      <c r="J108" s="16">
        <v>473261</v>
      </c>
      <c r="K108" s="17">
        <f t="shared" si="7"/>
        <v>0.92146405471822102</v>
      </c>
      <c r="L108" s="18">
        <f t="shared" si="7"/>
        <v>3.2459889997274234E-2</v>
      </c>
      <c r="M108" s="18">
        <f t="shared" si="7"/>
        <v>4.6076055284504744E-2</v>
      </c>
      <c r="N108" s="18">
        <f t="shared" si="7"/>
        <v>0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9" t="s">
        <v>134</v>
      </c>
      <c r="B109" s="20"/>
      <c r="C109" s="21" t="s">
        <v>135</v>
      </c>
      <c r="D109" s="22">
        <v>3810163</v>
      </c>
      <c r="E109" s="22">
        <v>37467</v>
      </c>
      <c r="F109" s="22">
        <v>118525</v>
      </c>
      <c r="G109" s="22">
        <v>171959</v>
      </c>
      <c r="H109" s="22">
        <v>0</v>
      </c>
      <c r="I109" s="22">
        <v>0</v>
      </c>
      <c r="J109" s="23">
        <v>4138114</v>
      </c>
      <c r="K109" s="24">
        <f t="shared" si="7"/>
        <v>0.92074867922923342</v>
      </c>
      <c r="L109" s="25">
        <f t="shared" si="7"/>
        <v>9.0541246567880929E-3</v>
      </c>
      <c r="M109" s="25">
        <f t="shared" si="7"/>
        <v>2.8642275200731541E-2</v>
      </c>
      <c r="N109" s="25">
        <f t="shared" si="7"/>
        <v>4.1554920913246952E-2</v>
      </c>
      <c r="O109" s="25">
        <f t="shared" si="7"/>
        <v>0</v>
      </c>
      <c r="P109" s="25">
        <f t="shared" si="7"/>
        <v>0</v>
      </c>
    </row>
    <row r="110" spans="1:16" ht="15" customHeight="1" x14ac:dyDescent="0.2">
      <c r="A110" s="5" t="s">
        <v>136</v>
      </c>
      <c r="B110" s="6"/>
      <c r="C110" s="7" t="s">
        <v>137</v>
      </c>
      <c r="D110" s="8">
        <v>3454073</v>
      </c>
      <c r="E110" s="8">
        <v>43969</v>
      </c>
      <c r="F110" s="8">
        <v>86602</v>
      </c>
      <c r="G110" s="8">
        <v>51951</v>
      </c>
      <c r="H110" s="8">
        <v>0</v>
      </c>
      <c r="I110" s="8">
        <v>0</v>
      </c>
      <c r="J110" s="9">
        <v>3636595</v>
      </c>
      <c r="K110" s="10">
        <f t="shared" si="7"/>
        <v>0.94980964336144114</v>
      </c>
      <c r="L110" s="11">
        <f t="shared" si="7"/>
        <v>1.2090705728848001E-2</v>
      </c>
      <c r="M110" s="11">
        <f t="shared" si="7"/>
        <v>2.3814034832033811E-2</v>
      </c>
      <c r="N110" s="11">
        <f t="shared" si="7"/>
        <v>1.4285616077677058E-2</v>
      </c>
      <c r="O110" s="11">
        <f t="shared" si="7"/>
        <v>0</v>
      </c>
      <c r="P110" s="11">
        <f t="shared" si="7"/>
        <v>0</v>
      </c>
    </row>
    <row r="111" spans="1:16" ht="15" customHeight="1" x14ac:dyDescent="0.2">
      <c r="A111" s="12" t="s">
        <v>138</v>
      </c>
      <c r="B111" s="13"/>
      <c r="C111" s="14" t="s">
        <v>139</v>
      </c>
      <c r="D111" s="15">
        <v>1967999</v>
      </c>
      <c r="E111" s="15">
        <v>53803</v>
      </c>
      <c r="F111" s="15">
        <v>104326</v>
      </c>
      <c r="G111" s="15">
        <v>0</v>
      </c>
      <c r="H111" s="15">
        <v>0</v>
      </c>
      <c r="I111" s="15">
        <v>0</v>
      </c>
      <c r="J111" s="16">
        <v>2126128</v>
      </c>
      <c r="K111" s="17">
        <f t="shared" si="7"/>
        <v>0.92562583249926622</v>
      </c>
      <c r="L111" s="18">
        <f t="shared" si="7"/>
        <v>2.5305626001821152E-2</v>
      </c>
      <c r="M111" s="18">
        <f t="shared" si="7"/>
        <v>4.9068541498912578E-2</v>
      </c>
      <c r="N111" s="18">
        <f t="shared" si="7"/>
        <v>0</v>
      </c>
      <c r="O111" s="18">
        <f t="shared" si="7"/>
        <v>0</v>
      </c>
      <c r="P111" s="18">
        <f t="shared" si="7"/>
        <v>0</v>
      </c>
    </row>
    <row r="112" spans="1:16" ht="15" customHeight="1" x14ac:dyDescent="0.2">
      <c r="A112" s="12" t="s">
        <v>140</v>
      </c>
      <c r="B112" s="13"/>
      <c r="C112" s="14" t="s">
        <v>141</v>
      </c>
      <c r="D112" s="15">
        <v>3161096</v>
      </c>
      <c r="E112" s="15">
        <v>54464</v>
      </c>
      <c r="F112" s="15">
        <v>135328</v>
      </c>
      <c r="G112" s="15">
        <v>40813</v>
      </c>
      <c r="H112" s="15">
        <v>0</v>
      </c>
      <c r="I112" s="15">
        <v>0</v>
      </c>
      <c r="J112" s="16">
        <v>3391701</v>
      </c>
      <c r="K112" s="17">
        <f t="shared" si="7"/>
        <v>0.93200904207063062</v>
      </c>
      <c r="L112" s="18">
        <f t="shared" si="7"/>
        <v>1.6058019265259526E-2</v>
      </c>
      <c r="M112" s="18">
        <f t="shared" si="7"/>
        <v>3.9899743521023816E-2</v>
      </c>
      <c r="N112" s="18">
        <f t="shared" si="7"/>
        <v>1.203319514308602E-2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142</v>
      </c>
      <c r="B113" s="13"/>
      <c r="C113" s="14" t="s">
        <v>143</v>
      </c>
      <c r="D113" s="15">
        <v>1095813</v>
      </c>
      <c r="E113" s="15">
        <v>39583</v>
      </c>
      <c r="F113" s="15">
        <v>77516</v>
      </c>
      <c r="G113" s="15">
        <v>59275</v>
      </c>
      <c r="H113" s="15">
        <v>0</v>
      </c>
      <c r="I113" s="15">
        <v>0</v>
      </c>
      <c r="J113" s="16">
        <v>1272187</v>
      </c>
      <c r="K113" s="17">
        <f t="shared" si="7"/>
        <v>0.86136157656067858</v>
      </c>
      <c r="L113" s="18">
        <f t="shared" si="7"/>
        <v>3.1114136522382322E-2</v>
      </c>
      <c r="M113" s="18">
        <f t="shared" si="7"/>
        <v>6.093129390569154E-2</v>
      </c>
      <c r="N113" s="18">
        <f t="shared" si="7"/>
        <v>4.6592993011247558E-2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9" t="s">
        <v>144</v>
      </c>
      <c r="B114" s="20"/>
      <c r="C114" s="21" t="s">
        <v>145</v>
      </c>
      <c r="D114" s="22">
        <v>650873</v>
      </c>
      <c r="E114" s="22">
        <v>53689</v>
      </c>
      <c r="F114" s="22">
        <v>6571</v>
      </c>
      <c r="G114" s="22">
        <v>4394</v>
      </c>
      <c r="H114" s="22">
        <v>0</v>
      </c>
      <c r="I114" s="22">
        <v>0</v>
      </c>
      <c r="J114" s="23">
        <v>715527</v>
      </c>
      <c r="K114" s="24">
        <f t="shared" si="7"/>
        <v>0.90964142513140667</v>
      </c>
      <c r="L114" s="25">
        <f t="shared" si="7"/>
        <v>7.5034205557582029E-2</v>
      </c>
      <c r="M114" s="25">
        <f t="shared" si="7"/>
        <v>9.1834410162020437E-3</v>
      </c>
      <c r="N114" s="25">
        <f t="shared" si="7"/>
        <v>6.1409282948092806E-3</v>
      </c>
      <c r="O114" s="25">
        <f t="shared" si="7"/>
        <v>0</v>
      </c>
      <c r="P114" s="25">
        <f t="shared" si="7"/>
        <v>0</v>
      </c>
    </row>
    <row r="115" spans="1:16" ht="15" customHeight="1" x14ac:dyDescent="0.2">
      <c r="A115" s="5" t="s">
        <v>146</v>
      </c>
      <c r="B115" s="6"/>
      <c r="C115" s="7" t="s">
        <v>147</v>
      </c>
      <c r="D115" s="8">
        <v>3221190</v>
      </c>
      <c r="E115" s="8">
        <v>45579</v>
      </c>
      <c r="F115" s="8">
        <v>566249</v>
      </c>
      <c r="G115" s="8">
        <v>11000</v>
      </c>
      <c r="H115" s="8">
        <v>0</v>
      </c>
      <c r="I115" s="8">
        <v>0</v>
      </c>
      <c r="J115" s="9">
        <v>3844018</v>
      </c>
      <c r="K115" s="10">
        <f t="shared" si="7"/>
        <v>0.83797474413491302</v>
      </c>
      <c r="L115" s="11">
        <f t="shared" si="7"/>
        <v>1.1857124498376439E-2</v>
      </c>
      <c r="M115" s="11">
        <f t="shared" si="7"/>
        <v>0.14730654226905285</v>
      </c>
      <c r="N115" s="11">
        <f t="shared" si="7"/>
        <v>2.8615890976577112E-3</v>
      </c>
      <c r="O115" s="11">
        <f t="shared" si="7"/>
        <v>0</v>
      </c>
      <c r="P115" s="11">
        <f t="shared" si="7"/>
        <v>0</v>
      </c>
    </row>
    <row r="116" spans="1:16" ht="15" customHeight="1" x14ac:dyDescent="0.2">
      <c r="A116" s="12" t="s">
        <v>148</v>
      </c>
      <c r="B116" s="13"/>
      <c r="C116" s="14" t="s">
        <v>149</v>
      </c>
      <c r="D116" s="15">
        <v>3100129</v>
      </c>
      <c r="E116" s="15">
        <v>55010</v>
      </c>
      <c r="F116" s="15">
        <v>273103</v>
      </c>
      <c r="G116" s="15">
        <v>33177</v>
      </c>
      <c r="H116" s="15">
        <v>0</v>
      </c>
      <c r="I116" s="15">
        <v>0</v>
      </c>
      <c r="J116" s="16">
        <v>3461419</v>
      </c>
      <c r="K116" s="17">
        <f t="shared" si="7"/>
        <v>0.89562373119232319</v>
      </c>
      <c r="L116" s="18">
        <f t="shared" si="7"/>
        <v>1.5892326239614448E-2</v>
      </c>
      <c r="M116" s="18">
        <f t="shared" si="7"/>
        <v>7.8899145119386005E-2</v>
      </c>
      <c r="N116" s="18">
        <f t="shared" si="7"/>
        <v>9.5847974486763955E-3</v>
      </c>
      <c r="O116" s="18">
        <f t="shared" si="7"/>
        <v>0</v>
      </c>
      <c r="P116" s="18">
        <f t="shared" si="7"/>
        <v>0</v>
      </c>
    </row>
    <row r="117" spans="1:16" ht="15" customHeight="1" x14ac:dyDescent="0.2">
      <c r="A117" s="12" t="s">
        <v>150</v>
      </c>
      <c r="B117" s="13"/>
      <c r="C117" s="14" t="s">
        <v>151</v>
      </c>
      <c r="D117" s="15">
        <v>1155635</v>
      </c>
      <c r="E117" s="15">
        <v>242843</v>
      </c>
      <c r="F117" s="15">
        <v>37597</v>
      </c>
      <c r="G117" s="15">
        <v>0</v>
      </c>
      <c r="H117" s="15">
        <v>0</v>
      </c>
      <c r="I117" s="15">
        <v>0</v>
      </c>
      <c r="J117" s="16">
        <v>1436075</v>
      </c>
      <c r="K117" s="17">
        <f t="shared" si="7"/>
        <v>0.80471772017478194</v>
      </c>
      <c r="L117" s="18">
        <f t="shared" si="7"/>
        <v>0.16910189231063838</v>
      </c>
      <c r="M117" s="18">
        <f t="shared" si="7"/>
        <v>2.618038751457967E-2</v>
      </c>
      <c r="N117" s="18">
        <f t="shared" si="7"/>
        <v>0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152</v>
      </c>
      <c r="B118" s="13"/>
      <c r="C118" s="14" t="s">
        <v>153</v>
      </c>
      <c r="D118" s="15">
        <v>843545</v>
      </c>
      <c r="E118" s="15">
        <v>52142</v>
      </c>
      <c r="F118" s="15">
        <v>8966</v>
      </c>
      <c r="G118" s="15">
        <v>0</v>
      </c>
      <c r="H118" s="15">
        <v>0</v>
      </c>
      <c r="I118" s="15">
        <v>0</v>
      </c>
      <c r="J118" s="16">
        <v>904653</v>
      </c>
      <c r="K118" s="17">
        <f t="shared" si="7"/>
        <v>0.93245144823484805</v>
      </c>
      <c r="L118" s="18">
        <f t="shared" si="7"/>
        <v>5.7637569322159986E-2</v>
      </c>
      <c r="M118" s="18">
        <f t="shared" si="7"/>
        <v>9.9109824429919544E-3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9" t="s">
        <v>154</v>
      </c>
      <c r="B119" s="20"/>
      <c r="C119" s="21" t="s">
        <v>155</v>
      </c>
      <c r="D119" s="22">
        <v>1430237</v>
      </c>
      <c r="E119" s="22">
        <v>41017</v>
      </c>
      <c r="F119" s="22">
        <v>52574</v>
      </c>
      <c r="G119" s="22">
        <v>0</v>
      </c>
      <c r="H119" s="22">
        <v>0</v>
      </c>
      <c r="I119" s="22">
        <v>0</v>
      </c>
      <c r="J119" s="23">
        <v>1523828</v>
      </c>
      <c r="K119" s="24">
        <f t="shared" si="7"/>
        <v>0.93858165094748225</v>
      </c>
      <c r="L119" s="25">
        <f t="shared" si="7"/>
        <v>2.6917079880406449E-2</v>
      </c>
      <c r="M119" s="25">
        <f t="shared" si="7"/>
        <v>3.4501269172111292E-2</v>
      </c>
      <c r="N119" s="25">
        <f t="shared" si="7"/>
        <v>0</v>
      </c>
      <c r="O119" s="25">
        <f t="shared" si="7"/>
        <v>0</v>
      </c>
      <c r="P119" s="25">
        <f t="shared" si="7"/>
        <v>0</v>
      </c>
    </row>
    <row r="120" spans="1:16" ht="15" customHeight="1" thickBot="1" x14ac:dyDescent="0.25">
      <c r="A120" s="26"/>
      <c r="B120" s="27"/>
      <c r="C120" s="28" t="s">
        <v>156</v>
      </c>
      <c r="D120" s="29">
        <f>SUM(D80:D119)</f>
        <v>98822039</v>
      </c>
      <c r="E120" s="29">
        <f t="shared" ref="E120:J120" si="8">SUM(E80:E119)</f>
        <v>2702134</v>
      </c>
      <c r="F120" s="29">
        <f t="shared" si="8"/>
        <v>5467639</v>
      </c>
      <c r="G120" s="29">
        <f t="shared" si="8"/>
        <v>1511058</v>
      </c>
      <c r="H120" s="29">
        <f t="shared" si="8"/>
        <v>0</v>
      </c>
      <c r="I120" s="29">
        <f t="shared" si="8"/>
        <v>0</v>
      </c>
      <c r="J120" s="30">
        <f t="shared" si="8"/>
        <v>108502870</v>
      </c>
      <c r="K120" s="31">
        <f t="shared" si="7"/>
        <v>0.91077811121493835</v>
      </c>
      <c r="L120" s="32">
        <f t="shared" si="7"/>
        <v>2.490380208376055E-2</v>
      </c>
      <c r="M120" s="32">
        <f t="shared" si="7"/>
        <v>5.0391653234610291E-2</v>
      </c>
      <c r="N120" s="32">
        <f t="shared" si="7"/>
        <v>1.3926433466690789E-2</v>
      </c>
      <c r="O120" s="32">
        <f t="shared" si="7"/>
        <v>0</v>
      </c>
      <c r="P120" s="32">
        <f t="shared" si="7"/>
        <v>0</v>
      </c>
    </row>
    <row r="121" spans="1:16" ht="8.25" customHeight="1" thickTop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  <c r="O121" s="36"/>
      <c r="P121" s="36"/>
    </row>
    <row r="122" spans="1:16" ht="15" customHeight="1" x14ac:dyDescent="0.2">
      <c r="A122" s="5" t="s">
        <v>157</v>
      </c>
      <c r="B122" s="6"/>
      <c r="C122" s="7" t="s">
        <v>158</v>
      </c>
      <c r="D122" s="8">
        <v>2025073</v>
      </c>
      <c r="E122" s="8">
        <v>111714</v>
      </c>
      <c r="F122" s="8">
        <v>170141</v>
      </c>
      <c r="G122" s="8">
        <v>50471</v>
      </c>
      <c r="H122" s="8">
        <v>0</v>
      </c>
      <c r="I122" s="8">
        <v>0</v>
      </c>
      <c r="J122" s="9">
        <v>2357399</v>
      </c>
      <c r="K122" s="10">
        <f t="shared" ref="K122:P127" si="9">IFERROR(D122/$J122,0)</f>
        <v>0.8590285310208412</v>
      </c>
      <c r="L122" s="11">
        <f t="shared" si="9"/>
        <v>4.7388668613162217E-2</v>
      </c>
      <c r="M122" s="11">
        <f t="shared" si="9"/>
        <v>7.2173187483323784E-2</v>
      </c>
      <c r="N122" s="11">
        <f t="shared" si="9"/>
        <v>2.1409612882672811E-2</v>
      </c>
      <c r="O122" s="11">
        <f t="shared" si="9"/>
        <v>0</v>
      </c>
      <c r="P122" s="11">
        <f t="shared" si="9"/>
        <v>0</v>
      </c>
    </row>
    <row r="123" spans="1:16" ht="15" customHeight="1" x14ac:dyDescent="0.2">
      <c r="A123" s="12" t="s">
        <v>159</v>
      </c>
      <c r="B123" s="13"/>
      <c r="C123" s="14" t="s">
        <v>160</v>
      </c>
      <c r="D123" s="15">
        <v>3889451</v>
      </c>
      <c r="E123" s="15">
        <v>97133</v>
      </c>
      <c r="F123" s="15">
        <v>285316</v>
      </c>
      <c r="G123" s="15">
        <v>0</v>
      </c>
      <c r="H123" s="15">
        <v>0</v>
      </c>
      <c r="I123" s="15">
        <v>0</v>
      </c>
      <c r="J123" s="16">
        <v>4271900</v>
      </c>
      <c r="K123" s="17">
        <f t="shared" si="9"/>
        <v>0.91047332568646266</v>
      </c>
      <c r="L123" s="18">
        <f t="shared" si="9"/>
        <v>2.2737657716706852E-2</v>
      </c>
      <c r="M123" s="18">
        <f t="shared" si="9"/>
        <v>6.6789016596830453E-2</v>
      </c>
      <c r="N123" s="18">
        <f t="shared" si="9"/>
        <v>0</v>
      </c>
      <c r="O123" s="18">
        <f t="shared" si="9"/>
        <v>0</v>
      </c>
      <c r="P123" s="18">
        <f t="shared" si="9"/>
        <v>0</v>
      </c>
    </row>
    <row r="124" spans="1:16" ht="15" customHeight="1" x14ac:dyDescent="0.2">
      <c r="A124" s="12" t="s">
        <v>161</v>
      </c>
      <c r="B124" s="13"/>
      <c r="C124" s="14" t="s">
        <v>162</v>
      </c>
      <c r="D124" s="15">
        <v>4706725</v>
      </c>
      <c r="E124" s="15">
        <v>236008</v>
      </c>
      <c r="F124" s="15">
        <v>414041</v>
      </c>
      <c r="G124" s="15">
        <v>319882</v>
      </c>
      <c r="H124" s="15">
        <v>0</v>
      </c>
      <c r="I124" s="15">
        <v>0</v>
      </c>
      <c r="J124" s="16">
        <v>5676656</v>
      </c>
      <c r="K124" s="17">
        <f t="shared" si="9"/>
        <v>0.82913690736236267</v>
      </c>
      <c r="L124" s="18">
        <f t="shared" si="9"/>
        <v>4.1575180881138471E-2</v>
      </c>
      <c r="M124" s="18">
        <f t="shared" si="9"/>
        <v>7.2937482912475232E-2</v>
      </c>
      <c r="N124" s="18">
        <f t="shared" si="9"/>
        <v>5.6350428844023664E-2</v>
      </c>
      <c r="O124" s="18">
        <f t="shared" si="9"/>
        <v>0</v>
      </c>
      <c r="P124" s="18">
        <f t="shared" si="9"/>
        <v>0</v>
      </c>
    </row>
    <row r="125" spans="1:16" ht="15" customHeight="1" x14ac:dyDescent="0.2">
      <c r="A125" s="12" t="s">
        <v>163</v>
      </c>
      <c r="B125" s="13"/>
      <c r="C125" s="14" t="s">
        <v>164</v>
      </c>
      <c r="D125" s="15">
        <v>3252844</v>
      </c>
      <c r="E125" s="15">
        <v>0</v>
      </c>
      <c r="F125" s="15">
        <v>327730</v>
      </c>
      <c r="G125" s="15">
        <v>0</v>
      </c>
      <c r="H125" s="15">
        <v>0</v>
      </c>
      <c r="I125" s="15">
        <v>0</v>
      </c>
      <c r="J125" s="16">
        <v>3580574</v>
      </c>
      <c r="K125" s="17">
        <f t="shared" si="9"/>
        <v>0.90846998274578317</v>
      </c>
      <c r="L125" s="18">
        <f t="shared" si="9"/>
        <v>0</v>
      </c>
      <c r="M125" s="18">
        <f t="shared" si="9"/>
        <v>9.1530017254216778E-2</v>
      </c>
      <c r="N125" s="18">
        <f t="shared" si="9"/>
        <v>0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9" t="s">
        <v>165</v>
      </c>
      <c r="B126" s="20"/>
      <c r="C126" s="21" t="s">
        <v>166</v>
      </c>
      <c r="D126" s="22">
        <v>2461317</v>
      </c>
      <c r="E126" s="22">
        <v>126335</v>
      </c>
      <c r="F126" s="22">
        <v>409474</v>
      </c>
      <c r="G126" s="22">
        <v>57722</v>
      </c>
      <c r="H126" s="22">
        <v>0</v>
      </c>
      <c r="I126" s="22">
        <v>0</v>
      </c>
      <c r="J126" s="23">
        <v>3054848</v>
      </c>
      <c r="K126" s="24">
        <f t="shared" si="9"/>
        <v>0.80570850006285089</v>
      </c>
      <c r="L126" s="25">
        <f t="shared" si="9"/>
        <v>4.1355576447666138E-2</v>
      </c>
      <c r="M126" s="25">
        <f t="shared" si="9"/>
        <v>0.13404071168189055</v>
      </c>
      <c r="N126" s="25">
        <f t="shared" si="9"/>
        <v>1.8895211807592391E-2</v>
      </c>
      <c r="O126" s="25">
        <f t="shared" si="9"/>
        <v>0</v>
      </c>
      <c r="P126" s="25">
        <f t="shared" si="9"/>
        <v>0</v>
      </c>
    </row>
    <row r="127" spans="1:16" ht="15" customHeight="1" thickBot="1" x14ac:dyDescent="0.25">
      <c r="A127" s="26"/>
      <c r="B127" s="27"/>
      <c r="C127" s="28" t="s">
        <v>167</v>
      </c>
      <c r="D127" s="29">
        <f>SUM(D122:D126)</f>
        <v>16335410</v>
      </c>
      <c r="E127" s="29">
        <f t="shared" ref="E127:J127" si="10">SUM(E122:E126)</f>
        <v>571190</v>
      </c>
      <c r="F127" s="29">
        <f t="shared" si="10"/>
        <v>1606702</v>
      </c>
      <c r="G127" s="29">
        <f t="shared" si="10"/>
        <v>428075</v>
      </c>
      <c r="H127" s="29">
        <f t="shared" si="10"/>
        <v>0</v>
      </c>
      <c r="I127" s="29">
        <f t="shared" si="10"/>
        <v>0</v>
      </c>
      <c r="J127" s="30">
        <f t="shared" si="10"/>
        <v>18941377</v>
      </c>
      <c r="K127" s="31">
        <f t="shared" si="9"/>
        <v>0.86241934786473018</v>
      </c>
      <c r="L127" s="32">
        <f t="shared" si="9"/>
        <v>3.0155674532004722E-2</v>
      </c>
      <c r="M127" s="32">
        <f t="shared" si="9"/>
        <v>8.4824983949160618E-2</v>
      </c>
      <c r="N127" s="32">
        <f t="shared" si="9"/>
        <v>2.259999365410445E-2</v>
      </c>
      <c r="O127" s="32">
        <f t="shared" si="9"/>
        <v>0</v>
      </c>
      <c r="P127" s="32">
        <f t="shared" si="9"/>
        <v>0</v>
      </c>
    </row>
    <row r="128" spans="1:16" ht="8.25" customHeight="1" thickTop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  <c r="O128" s="36"/>
      <c r="P128" s="36"/>
    </row>
    <row r="129" spans="1:16" ht="15" customHeight="1" thickBot="1" x14ac:dyDescent="0.25">
      <c r="A129" s="26"/>
      <c r="B129" s="27"/>
      <c r="C129" s="28" t="s">
        <v>168</v>
      </c>
      <c r="D129" s="29">
        <f>SUM(D73,D78,D120,D127)</f>
        <v>3666915314</v>
      </c>
      <c r="E129" s="29">
        <f t="shared" ref="E129:J129" si="11">SUM(E73,E78,E120,E127)</f>
        <v>159000837</v>
      </c>
      <c r="F129" s="29">
        <f t="shared" si="11"/>
        <v>171406837</v>
      </c>
      <c r="G129" s="29">
        <f t="shared" si="11"/>
        <v>273965114</v>
      </c>
      <c r="H129" s="29">
        <f t="shared" si="11"/>
        <v>12771</v>
      </c>
      <c r="I129" s="29">
        <f t="shared" si="11"/>
        <v>4082157</v>
      </c>
      <c r="J129" s="30">
        <f t="shared" si="11"/>
        <v>4275383030</v>
      </c>
      <c r="K129" s="31">
        <f>IFERROR(D129/$J129,0)</f>
        <v>0.85768112196487811</v>
      </c>
      <c r="L129" s="32">
        <f>IFERROR(E129/$J129,0)</f>
        <v>3.7189846122395259E-2</v>
      </c>
      <c r="M129" s="32">
        <f t="shared" ref="M129:P129" si="12">IFERROR(F129/$J129,0)</f>
        <v>4.0091574438419382E-2</v>
      </c>
      <c r="N129" s="32">
        <f t="shared" si="12"/>
        <v>6.4079665395500252E-2</v>
      </c>
      <c r="O129" s="32">
        <f t="shared" si="12"/>
        <v>2.9871007838097725E-6</v>
      </c>
      <c r="P129" s="32">
        <f t="shared" si="12"/>
        <v>9.5480497802322053E-4</v>
      </c>
    </row>
    <row r="130" spans="1:16" s="37" customFormat="1" ht="15" customHeight="1" thickTop="1" x14ac:dyDescent="0.2">
      <c r="A130" s="37" t="s">
        <v>169</v>
      </c>
      <c r="B130" s="38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2019-06-07T20:05:57Z</dcterms:created>
  <dcterms:modified xsi:type="dcterms:W3CDTF">2019-06-11T13:32:27Z</dcterms:modified>
</cp:coreProperties>
</file>