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2017 MicroEnterprise Regional Documents\"/>
    </mc:Choice>
  </mc:AlternateContent>
  <bookViews>
    <workbookView showSheetTabs="0" xWindow="0" yWindow="0" windowWidth="28800" windowHeight="11835" tabRatio="844" firstSheet="1" activeTab="1"/>
  </bookViews>
  <sheets>
    <sheet name="RESPONSES" sheetId="13" state="hidden" r:id="rId1"/>
    <sheet name="START HERE" sheetId="3" r:id="rId2"/>
    <sheet name="STUDENT_INFO" sheetId="4" r:id="rId3"/>
    <sheet name="SECTION1" sheetId="1" r:id="rId4"/>
    <sheet name="SECTION2" sheetId="14" r:id="rId5"/>
    <sheet name="SECTION3" sheetId="15" r:id="rId6"/>
    <sheet name="SECTION4" sheetId="16" r:id="rId7"/>
    <sheet name="SECTION5" sheetId="17" r:id="rId8"/>
    <sheet name="SECTION6" sheetId="9" r:id="rId9"/>
    <sheet name="SECTION7" sheetId="10" r:id="rId10"/>
    <sheet name="SECTION8" sheetId="11" r:id="rId11"/>
    <sheet name="SECTION9" sheetId="20" r:id="rId12"/>
    <sheet name="LANDING" sheetId="19" r:id="rId13"/>
    <sheet name="SCORE CALCULATOR" sheetId="12" state="hidden" r:id="rId14"/>
    <sheet name="REPORT" sheetId="18" r:id="rId15"/>
  </sheets>
  <definedNames>
    <definedName name="_xlnm.Print_Area" localSheetId="14">REPORT!$A$1:$M$96</definedName>
    <definedName name="Section1Subtotal">'SCORE CALCULATOR'!$H$4:$H$11</definedName>
    <definedName name="Section2SubTotal">'SCORE CALCULATOR'!$H$12:$H$19</definedName>
    <definedName name="Section3SubTotal">'SCORE CALCULATOR'!$H$20:$H$27</definedName>
    <definedName name="Section4SubTotal">'SCORE CALCULATOR'!$H$28:$H$35</definedName>
    <definedName name="Section5SubTotal">'SCORE CALCULATOR'!$H$36:$H$43</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7" l="1"/>
  <c r="J5" i="16"/>
  <c r="G44" i="12"/>
  <c r="J12" i="17"/>
  <c r="F43" i="12"/>
  <c r="H43" i="12"/>
  <c r="J10" i="17"/>
  <c r="F41" i="12"/>
  <c r="H41" i="12"/>
  <c r="J11" i="17"/>
  <c r="F42" i="12"/>
  <c r="H42" i="12"/>
  <c r="J12" i="16"/>
  <c r="F35" i="12"/>
  <c r="H35" i="12"/>
  <c r="J11" i="16"/>
  <c r="F34" i="12"/>
  <c r="H34" i="12"/>
  <c r="J10" i="16"/>
  <c r="F33" i="12"/>
  <c r="H33" i="12"/>
  <c r="J11" i="15"/>
  <c r="F26" i="12"/>
  <c r="H26" i="12"/>
  <c r="J10" i="15"/>
  <c r="F25" i="12"/>
  <c r="H25" i="12"/>
  <c r="J12" i="15"/>
  <c r="F27" i="12"/>
  <c r="H27" i="12"/>
  <c r="J12" i="14"/>
  <c r="F19" i="12"/>
  <c r="H19" i="12"/>
  <c r="J11" i="14"/>
  <c r="F18" i="12"/>
  <c r="H18" i="12"/>
  <c r="J10" i="14"/>
  <c r="F17" i="12"/>
  <c r="H17" i="12"/>
  <c r="J12" i="1"/>
  <c r="F11" i="12"/>
  <c r="H11" i="12"/>
  <c r="J10" i="1"/>
  <c r="F9" i="12"/>
  <c r="H9" i="12"/>
  <c r="J11" i="1"/>
  <c r="F10" i="12"/>
  <c r="H10" i="12"/>
  <c r="L83" i="18"/>
  <c r="L43" i="18"/>
  <c r="B85" i="18"/>
  <c r="B72" i="18"/>
  <c r="B59" i="18"/>
  <c r="B46" i="18"/>
  <c r="F6" i="18"/>
  <c r="J6" i="17"/>
  <c r="F37" i="12"/>
  <c r="H37" i="12"/>
  <c r="J7" i="17"/>
  <c r="F38" i="12"/>
  <c r="H38" i="12"/>
  <c r="J8" i="17"/>
  <c r="F39" i="12"/>
  <c r="H39" i="12"/>
  <c r="F40" i="12"/>
  <c r="H40" i="12"/>
  <c r="J5" i="17"/>
  <c r="F36" i="12"/>
  <c r="H36" i="12"/>
  <c r="J7" i="16"/>
  <c r="F30" i="12"/>
  <c r="H30" i="12"/>
  <c r="J8" i="16"/>
  <c r="F31" i="12"/>
  <c r="H31" i="12"/>
  <c r="J9" i="16"/>
  <c r="F32" i="12"/>
  <c r="H32" i="12"/>
  <c r="J6" i="16"/>
  <c r="F29" i="12"/>
  <c r="H29" i="12"/>
  <c r="F28" i="12"/>
  <c r="H28" i="12"/>
  <c r="J9" i="15"/>
  <c r="F24" i="12"/>
  <c r="H24" i="12"/>
  <c r="J6" i="15"/>
  <c r="F21" i="12"/>
  <c r="H21" i="12"/>
  <c r="J7" i="15"/>
  <c r="F22" i="12"/>
  <c r="H22" i="12"/>
  <c r="J8" i="15"/>
  <c r="F23" i="12"/>
  <c r="H23" i="12"/>
  <c r="J5" i="15"/>
  <c r="F20" i="12"/>
  <c r="H20" i="12"/>
  <c r="J8" i="14"/>
  <c r="F15" i="12"/>
  <c r="H15" i="12"/>
  <c r="J6" i="14"/>
  <c r="F13" i="12"/>
  <c r="H13" i="12"/>
  <c r="J7" i="14"/>
  <c r="F14" i="12"/>
  <c r="H14" i="12"/>
  <c r="J9" i="14"/>
  <c r="F16" i="12"/>
  <c r="H16" i="12"/>
  <c r="J5" i="14"/>
  <c r="F12" i="12"/>
  <c r="H12" i="12"/>
  <c r="J7" i="1"/>
  <c r="F6" i="12"/>
  <c r="H6" i="12"/>
  <c r="J6" i="1"/>
  <c r="F5" i="12"/>
  <c r="H5" i="12"/>
  <c r="J8" i="1"/>
  <c r="F7" i="12"/>
  <c r="H7" i="12"/>
  <c r="J9" i="1"/>
  <c r="F8" i="12"/>
  <c r="H8" i="12"/>
  <c r="J5" i="1"/>
  <c r="F4" i="12"/>
  <c r="B8" i="18"/>
  <c r="K12" i="12"/>
  <c r="C7" i="4"/>
  <c r="H4" i="12"/>
  <c r="H44" i="12"/>
  <c r="F44" i="12"/>
  <c r="L9" i="12"/>
  <c r="M9" i="12"/>
  <c r="L8" i="12"/>
  <c r="M8" i="12"/>
  <c r="L11" i="12"/>
  <c r="M11" i="12"/>
  <c r="L10" i="12"/>
  <c r="M10" i="12"/>
  <c r="L7" i="12"/>
  <c r="M7" i="12"/>
  <c r="L12" i="12"/>
  <c r="M12" i="12"/>
</calcChain>
</file>

<file path=xl/sharedStrings.xml><?xml version="1.0" encoding="utf-8"?>
<sst xmlns="http://schemas.openxmlformats.org/spreadsheetml/2006/main" count="267" uniqueCount="159">
  <si>
    <t>Determination, Self-Motivation, Self-Discipline &amp; Grit</t>
  </si>
  <si>
    <t>Self-Assessment</t>
  </si>
  <si>
    <t>To Begin Your Assessment, Click "Start"</t>
  </si>
  <si>
    <t>Micro-Enterprise Program</t>
  </si>
  <si>
    <t>Mentor</t>
  </si>
  <si>
    <t>Class</t>
  </si>
  <si>
    <t>Date</t>
  </si>
  <si>
    <t>I deal with situations of uncertainty and stress.</t>
  </si>
  <si>
    <t>Strongly Agree</t>
  </si>
  <si>
    <t>Agree</t>
  </si>
  <si>
    <t>Neutral</t>
  </si>
  <si>
    <t>Disagree</t>
  </si>
  <si>
    <t>Strongly Disagree</t>
  </si>
  <si>
    <t>I prefer to stay in the moment instead of plan ahead.</t>
  </si>
  <si>
    <t>I have the ability to work long and hard.</t>
  </si>
  <si>
    <t>I learn from failures without getting discouraged.</t>
  </si>
  <si>
    <t>Where others see problems I see opportunities.</t>
  </si>
  <si>
    <t>I am competitive.</t>
  </si>
  <si>
    <t>I am most comfortable following detailed instructions.</t>
  </si>
  <si>
    <t>I am comfortable dealing with other types of people.</t>
  </si>
  <si>
    <t>Problem Solving &amp; Teamwork</t>
  </si>
  <si>
    <t>I enjoy speaking to people I don't know.</t>
  </si>
  <si>
    <t>I like teaching people new things.</t>
  </si>
  <si>
    <t>I am comfortable writing on different topics.</t>
  </si>
  <si>
    <t>I know how to talk to different types and ages of people.</t>
  </si>
  <si>
    <t>I don't like repeating myself if people don't understand me.</t>
  </si>
  <si>
    <t>I know how to surf the internet to find information.</t>
  </si>
  <si>
    <t>I am comfortable making change and handling money.</t>
  </si>
  <si>
    <t>I understand basic accounting terms and how money works.</t>
  </si>
  <si>
    <t>Computer &amp; Financial Literacy</t>
  </si>
  <si>
    <t>I understand how hard small business owners work.</t>
  </si>
  <si>
    <t>I have taken business, marketing, and/or accounting course(s).</t>
  </si>
  <si>
    <t>I know adults who are supervisors and/or business owners.</t>
  </si>
  <si>
    <t>I am never late showing up for school or work.</t>
  </si>
  <si>
    <t>Personal Capabilities &amp; Support Systems</t>
  </si>
  <si>
    <t>Self-Assessment Narrative</t>
  </si>
  <si>
    <t>[fill here]</t>
  </si>
  <si>
    <t>Determination, Self-Motivation, Self-Discipline and Grit</t>
  </si>
  <si>
    <t>Problem Solving and Teamwork</t>
  </si>
  <si>
    <t>Communication Skills, Comfort Engaging with Strangers</t>
  </si>
  <si>
    <t>Personal Capabilities and Support Systems</t>
  </si>
  <si>
    <t>The Micro-Enterprise Self-Assessment is a tool you will use to examine how well you are prepared to become an effective small business employee--and maybe even a young entrepreneur who can form his/her own business.</t>
  </si>
  <si>
    <t>Resp. Value</t>
  </si>
  <si>
    <t>Multiplier</t>
  </si>
  <si>
    <t>Subtotal</t>
  </si>
  <si>
    <t>I have the ability to work long and hard</t>
  </si>
  <si>
    <t>Q1</t>
  </si>
  <si>
    <t>I learn from failures without getting discouraged</t>
  </si>
  <si>
    <t>Q2</t>
  </si>
  <si>
    <t>Section Totals</t>
  </si>
  <si>
    <t>I prefer to stay in the moment instead of plan ahead</t>
  </si>
  <si>
    <t>Q3</t>
  </si>
  <si>
    <t>MAX</t>
  </si>
  <si>
    <t>ACTUAL</t>
  </si>
  <si>
    <t>ALIGNMENT</t>
  </si>
  <si>
    <t>Q4</t>
  </si>
  <si>
    <t>Q5</t>
  </si>
  <si>
    <t>Q6</t>
  </si>
  <si>
    <t>Q7</t>
  </si>
  <si>
    <t>Q8</t>
  </si>
  <si>
    <t>Q9</t>
  </si>
  <si>
    <t>GRAND TOTAL</t>
  </si>
  <si>
    <t>Q10</t>
  </si>
  <si>
    <t>Q11</t>
  </si>
  <si>
    <t>Q12</t>
  </si>
  <si>
    <t>Q13</t>
  </si>
  <si>
    <t>Q14</t>
  </si>
  <si>
    <t>Q15</t>
  </si>
  <si>
    <t>Q16</t>
  </si>
  <si>
    <t>Q17</t>
  </si>
  <si>
    <t>Q18</t>
  </si>
  <si>
    <t>Q19</t>
  </si>
  <si>
    <t>Q20</t>
  </si>
  <si>
    <t>Q21</t>
  </si>
  <si>
    <t>Q22</t>
  </si>
  <si>
    <t>Q23</t>
  </si>
  <si>
    <t>Q24</t>
  </si>
  <si>
    <t>Q25</t>
  </si>
  <si>
    <t>Select a Response</t>
  </si>
  <si>
    <t>Communication Skills and Comfort Engaging with Strangers</t>
  </si>
  <si>
    <t>Computer and Financial Literacy</t>
  </si>
  <si>
    <t>Financial and Computer Literacy</t>
  </si>
  <si>
    <t>Self-Assessment Report for</t>
  </si>
  <si>
    <t>Weakness</t>
  </si>
  <si>
    <t>Strength</t>
  </si>
  <si>
    <t>All done?</t>
  </si>
  <si>
    <t>If not, click on one of the Self-Assessment sections below to go back and make edits.</t>
  </si>
  <si>
    <t>If you are ready to finish your self-assessment, please do the following:</t>
  </si>
  <si>
    <t>YES!</t>
  </si>
  <si>
    <t>NOT YET!</t>
  </si>
  <si>
    <t>Written Response: What is your area of greatest strength?</t>
  </si>
  <si>
    <t>Written Response: Areas where you need encouragement &amp; support?</t>
  </si>
  <si>
    <t>Written Response: Key insights learned through this self-assessment?</t>
  </si>
  <si>
    <r>
      <t xml:space="preserve">1) </t>
    </r>
    <r>
      <rPr>
        <b/>
        <sz val="11"/>
        <color theme="1"/>
        <rFont val="Leelawadee UI"/>
        <family val="2"/>
      </rPr>
      <t>Save</t>
    </r>
    <r>
      <rPr>
        <sz val="11"/>
        <color theme="1"/>
        <rFont val="Leelawadee UI Semilight"/>
        <family val="2"/>
      </rPr>
      <t xml:space="preserve"> your assessment (consider naming the file like [your name]_self-assessment.xlsx)</t>
    </r>
  </si>
  <si>
    <r>
      <t xml:space="preserve">3) </t>
    </r>
    <r>
      <rPr>
        <b/>
        <sz val="11"/>
        <color theme="1"/>
        <rFont val="Leelawadee UI"/>
        <family val="2"/>
      </rPr>
      <t>Email</t>
    </r>
    <r>
      <rPr>
        <sz val="11"/>
        <color theme="1"/>
        <rFont val="Leelawadee UI Semilight"/>
        <family val="2"/>
      </rPr>
      <t xml:space="preserve"> your saved workbook to your teacher and/or mentor.</t>
    </r>
  </si>
  <si>
    <t>Instructions</t>
  </si>
  <si>
    <t>2) Click on the report icon          below and then print the report for your records.</t>
  </si>
  <si>
    <t>View Report</t>
  </si>
  <si>
    <t>Click to go back</t>
  </si>
  <si>
    <t>Navigation</t>
  </si>
  <si>
    <t>Advance to next section</t>
  </si>
  <si>
    <t>Go back to previous section</t>
  </si>
  <si>
    <t>Finish your assessment</t>
  </si>
  <si>
    <t>View Self-Assessment Report</t>
  </si>
  <si>
    <t>Self-Evaluation Statements</t>
  </si>
  <si>
    <r>
      <t>Name</t>
    </r>
    <r>
      <rPr>
        <b/>
        <sz val="11"/>
        <color theme="1"/>
        <rFont val="Leelawadee UI"/>
        <family val="2"/>
      </rPr>
      <t>*</t>
    </r>
  </si>
  <si>
    <r>
      <t>Teacher</t>
    </r>
    <r>
      <rPr>
        <b/>
        <sz val="11"/>
        <color theme="1"/>
        <rFont val="Leelawadee UI"/>
        <family val="2"/>
      </rPr>
      <t>*</t>
    </r>
  </si>
  <si>
    <t>* required</t>
  </si>
  <si>
    <t>Let's Get Started!</t>
  </si>
  <si>
    <t>Click the arrow button to start your self-assessment.</t>
  </si>
  <si>
    <r>
      <t>This Self-Assessment will ask you to think about your behaviors, skills, and capabilities in five (5) areas (</t>
    </r>
    <r>
      <rPr>
        <sz val="14"/>
        <color theme="4"/>
        <rFont val="Leelawadee UI Semilight"/>
        <family val="2"/>
      </rPr>
      <t>click on any of the terms below to view a definition</t>
    </r>
    <r>
      <rPr>
        <sz val="14"/>
        <color theme="1"/>
        <rFont val="Leelawadee UI Semilight"/>
        <family val="2"/>
      </rPr>
      <t>):</t>
    </r>
  </si>
  <si>
    <r>
      <t xml:space="preserve">Click here to return to the start. </t>
    </r>
    <r>
      <rPr>
        <b/>
        <i/>
        <sz val="8"/>
        <color theme="5"/>
        <rFont val="Leelawadee UI"/>
        <family val="2"/>
      </rPr>
      <t>Don't forget to save your work, first!</t>
    </r>
  </si>
  <si>
    <t>Written Response: Future career plans and entrepreneurial intentions?</t>
  </si>
  <si>
    <t>Written Responses</t>
  </si>
  <si>
    <t>I will take a day off if I don't have a lot of energy that day.</t>
  </si>
  <si>
    <t>I depend on others to help me focus on what's important.</t>
  </si>
  <si>
    <t>I enjoy teasing other people I know because it's funny.</t>
  </si>
  <si>
    <t>I read (or listen to) instructions completely before beginning a task.</t>
  </si>
  <si>
    <t>I see and meet lots of different people every day.</t>
  </si>
  <si>
    <t>I regularly go to new places.</t>
  </si>
  <si>
    <r>
      <t>I am comfortable using Microsoft Office</t>
    </r>
    <r>
      <rPr>
        <vertAlign val="superscript"/>
        <sz val="8"/>
        <color theme="1"/>
        <rFont val="Leelawadee UI Semilight"/>
        <family val="2"/>
      </rPr>
      <t>©</t>
    </r>
    <r>
      <rPr>
        <sz val="11"/>
        <color theme="1"/>
        <rFont val="Leelawadee UI Semilight"/>
        <family val="2"/>
      </rPr>
      <t xml:space="preserve"> Excel.</t>
    </r>
  </si>
  <si>
    <t>I have successfully completed a course on personal financial literacy.</t>
  </si>
  <si>
    <t>I have never seen a formal business budget.</t>
  </si>
  <si>
    <t>I'm just a kid - I don't stress about money yet.</t>
  </si>
  <si>
    <t>I have a business role model.</t>
  </si>
  <si>
    <t>I am comfortable learning from adults one-on-one.</t>
  </si>
  <si>
    <t>I hesitate to do something new.</t>
  </si>
  <si>
    <t>Q26</t>
  </si>
  <si>
    <t>Q27</t>
  </si>
  <si>
    <t>Q28</t>
  </si>
  <si>
    <t>Q29</t>
  </si>
  <si>
    <t>Q30</t>
  </si>
  <si>
    <t>Q31</t>
  </si>
  <si>
    <t>Q32</t>
  </si>
  <si>
    <t>Q33</t>
  </si>
  <si>
    <t>Q34</t>
  </si>
  <si>
    <t>Q35</t>
  </si>
  <si>
    <t>Q36</t>
  </si>
  <si>
    <t>Q37</t>
  </si>
  <si>
    <t>Q38</t>
  </si>
  <si>
    <t>Q39</t>
  </si>
  <si>
    <t>Q40</t>
  </si>
  <si>
    <t>I am comfortable using Microsoft Office Excel.</t>
  </si>
  <si>
    <t>Read the statements listed in each section (there are 8 per section). After reading each statement, decide how well each describes you. Then, use the drop-down list next to each statement (see the example below), to select the response which best describes how well the statement fits you.</t>
  </si>
  <si>
    <t>I am comfortable working without direct supervision.</t>
  </si>
  <si>
    <t>I completely finish every task that I am assigned in a timely manner.</t>
  </si>
  <si>
    <t>I am comfortable dealing with adults.</t>
  </si>
  <si>
    <t>I enjoy/prefer working on projects with other team members every day.</t>
  </si>
  <si>
    <t>I hesitate when it comes to speaking, even to a group of people.</t>
  </si>
  <si>
    <t>I have the ability to create and follow a budget.</t>
  </si>
  <si>
    <t>I think it is acceptable to change jobs 2 to 3 times a year to meet my interests and financial needs.</t>
  </si>
  <si>
    <t>I am interested in meeting lots of new people.</t>
  </si>
  <si>
    <t>I enjoy going to new places.</t>
  </si>
  <si>
    <t>I hesitate when it comes to speaking, even to a small group of people.</t>
  </si>
  <si>
    <r>
      <t xml:space="preserve">Please write your responses in complete sentences. Please apply the Four Rules for Effective Writing in your responses. </t>
    </r>
    <r>
      <rPr>
        <sz val="10"/>
        <color theme="5"/>
        <rFont val="Leelawadee UI Semilight"/>
        <family val="2"/>
      </rPr>
      <t>(</t>
    </r>
    <r>
      <rPr>
        <i/>
        <sz val="10"/>
        <color theme="5"/>
        <rFont val="Leelawadee UI Semilight"/>
        <family val="2"/>
      </rPr>
      <t xml:space="preserve">Note: press the </t>
    </r>
    <r>
      <rPr>
        <b/>
        <i/>
        <sz val="10"/>
        <color theme="5"/>
        <rFont val="Leelawadee UI"/>
        <family val="2"/>
      </rPr>
      <t>Alt</t>
    </r>
    <r>
      <rPr>
        <i/>
        <sz val="10"/>
        <color theme="5"/>
        <rFont val="Leelawadee UI Semilight"/>
        <family val="2"/>
      </rPr>
      <t xml:space="preserve"> and </t>
    </r>
    <r>
      <rPr>
        <b/>
        <i/>
        <sz val="10"/>
        <color theme="5"/>
        <rFont val="Leelawadee UI"/>
        <family val="2"/>
      </rPr>
      <t>Return/Enter</t>
    </r>
    <r>
      <rPr>
        <i/>
        <sz val="10"/>
        <color theme="5"/>
        <rFont val="Leelawadee UI Semilight"/>
        <family val="2"/>
      </rPr>
      <t xml:space="preserve"> keys every time you want to start a new paragraph</t>
    </r>
    <r>
      <rPr>
        <sz val="10"/>
        <color theme="5"/>
        <rFont val="Leelawadee UI Semilight"/>
        <family val="2"/>
      </rPr>
      <t>.)</t>
    </r>
  </si>
  <si>
    <t>Q2) What are the areas where you'll need encouragement and support after high school to become a successful adult? Please provide at least two examples.</t>
  </si>
  <si>
    <t>Q4) Do you think you might ever start your own business as an entrepreneur? Please provide at least two reasons why or why not.</t>
  </si>
  <si>
    <t>Q1) Based on this Self-Assessment, what is your area of greatest personal strength? Please provide at least two reasons why this is true.</t>
  </si>
  <si>
    <t>Q3) Based on this Self-Assessment, what have you learned about yourself? Please provide at least two observations.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</si>
</sst>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44">
    <font>
      <sz val="11"/>
      <color theme="1"/>
      <name val="Segoe UI Light"/>
      <family val="2"/>
      <scheme val="minor"/>
    </font>
    <font>
      <sz val="11"/>
      <color theme="1"/>
      <name val="Segoe UI Semilight"/>
      <family val="2"/>
      <scheme val="major"/>
    </font>
    <font>
      <sz val="14"/>
      <color theme="1"/>
      <name val="Segoe UI Light"/>
      <family val="2"/>
      <scheme val="minor"/>
    </font>
    <font>
      <sz val="11"/>
      <color theme="1"/>
      <name val="Segoe UI Light"/>
      <family val="2"/>
      <scheme val="minor"/>
    </font>
    <font>
      <sz val="22"/>
      <color theme="1"/>
      <name val="Arial Narrow"/>
      <family val="2"/>
    </font>
    <font>
      <sz val="14"/>
      <color theme="1"/>
      <name val="Leelawadee UI"/>
      <family val="2"/>
    </font>
    <font>
      <sz val="14"/>
      <color theme="1"/>
      <name val="Leelawadee UI Semilight"/>
      <family val="2"/>
    </font>
    <font>
      <sz val="18"/>
      <color theme="4" tint="-0.249977111117893"/>
      <name val="Arial Narrow"/>
      <family val="2"/>
    </font>
    <font>
      <sz val="18"/>
      <color theme="4"/>
      <name val="Arial Narrow"/>
      <family val="2"/>
    </font>
    <font>
      <sz val="11"/>
      <color theme="1"/>
      <name val="Segoe UI Semibold"/>
      <family val="2"/>
    </font>
    <font>
      <sz val="12"/>
      <color theme="1"/>
      <name val="Segoe UI Semibold"/>
      <family val="2"/>
    </font>
    <font>
      <sz val="12"/>
      <color theme="1"/>
      <name val="Leelawadee UI Semilight"/>
      <family val="2"/>
    </font>
    <font>
      <sz val="10"/>
      <color theme="1"/>
      <name val="Leelawadee UI"/>
      <family val="2"/>
    </font>
    <font>
      <sz val="11"/>
      <color theme="1"/>
      <name val="Leelawadee UI Semilight"/>
      <family val="2"/>
    </font>
    <font>
      <sz val="9"/>
      <color theme="1"/>
      <name val="Leelawadee UI Semilight"/>
      <family val="2"/>
    </font>
    <font>
      <vertAlign val="superscript"/>
      <sz val="8"/>
      <color theme="1"/>
      <name val="Leelawadee UI Semilight"/>
      <family val="2"/>
    </font>
    <font>
      <u/>
      <sz val="11"/>
      <color theme="10"/>
      <name val="Segoe UI Light"/>
      <family val="2"/>
      <scheme val="minor"/>
    </font>
    <font>
      <sz val="9"/>
      <color theme="1"/>
      <name val="Segoe UI Light"/>
      <family val="2"/>
      <scheme val="minor"/>
    </font>
    <font>
      <sz val="18"/>
      <color theme="6" tint="-0.249977111117893"/>
      <name val="Arial Narrow"/>
      <family val="2"/>
    </font>
    <font>
      <sz val="18"/>
      <color theme="5" tint="-0.249977111117893"/>
      <name val="Arial Narrow"/>
      <family val="2"/>
    </font>
    <font>
      <sz val="18"/>
      <color theme="7" tint="-0.249977111117893"/>
      <name val="Arial Narrow"/>
      <family val="2"/>
    </font>
    <font>
      <sz val="18"/>
      <color theme="8" tint="-0.249977111117893"/>
      <name val="Arial Narrow"/>
      <family val="2"/>
    </font>
    <font>
      <sz val="16"/>
      <color theme="1"/>
      <name val="Arial Narrow"/>
      <family val="2"/>
    </font>
    <font>
      <sz val="20"/>
      <color theme="1"/>
      <name val="Arial Narrow"/>
      <family val="2"/>
    </font>
    <font>
      <sz val="16"/>
      <color theme="4"/>
      <name val="Arial Narrow"/>
      <family val="2"/>
    </font>
    <font>
      <b/>
      <sz val="11"/>
      <color theme="1"/>
      <name val="Leelawadee UI"/>
      <family val="2"/>
    </font>
    <font>
      <sz val="28"/>
      <color theme="1"/>
      <name val="Leelawadee UI Semilight"/>
      <family val="2"/>
    </font>
    <font>
      <b/>
      <sz val="14"/>
      <color theme="1"/>
      <name val="Leelawadee UI"/>
      <family val="2"/>
    </font>
    <font>
      <b/>
      <sz val="16"/>
      <color theme="1"/>
      <name val="Leelawadee UI"/>
      <family val="2"/>
    </font>
    <font>
      <b/>
      <sz val="16"/>
      <color theme="0"/>
      <name val="Leelawadee UI"/>
      <family val="2"/>
    </font>
    <font>
      <sz val="11"/>
      <name val="Leelawadee UI Semilight"/>
      <family val="2"/>
    </font>
    <font>
      <sz val="11"/>
      <color theme="0"/>
      <name val="Leelawadee UI Semilight"/>
      <family val="2"/>
    </font>
    <font>
      <b/>
      <sz val="8"/>
      <color theme="1"/>
      <name val="Leelawadee UI"/>
      <family val="2"/>
    </font>
    <font>
      <sz val="18"/>
      <color theme="4" tint="-0.249977111117893"/>
      <name val="Leelawadee UI Semilight"/>
      <family val="2"/>
    </font>
    <font>
      <sz val="14"/>
      <color theme="4"/>
      <name val="Leelawadee UI Semilight"/>
      <family val="2"/>
    </font>
    <font>
      <b/>
      <i/>
      <sz val="8"/>
      <color theme="5"/>
      <name val="Leelawadee UI"/>
      <family val="2"/>
    </font>
    <font>
      <sz val="11"/>
      <color theme="0"/>
      <name val="Segoe UI Semilight"/>
      <family val="2"/>
      <scheme val="major"/>
    </font>
    <font>
      <sz val="11"/>
      <color theme="1"/>
      <name val="Leelawadee UI"/>
      <family val="2"/>
    </font>
    <font>
      <b/>
      <sz val="12"/>
      <color theme="1"/>
      <name val="Leelawadee UI"/>
      <family val="2"/>
    </font>
    <font>
      <sz val="10"/>
      <color theme="1"/>
      <name val="Leelawadee UI Semilight"/>
      <family val="2"/>
    </font>
    <font>
      <sz val="11"/>
      <color theme="0" tint="-0.499984740745262"/>
      <name val="Segoe UI Semilight"/>
      <family val="2"/>
      <scheme val="major"/>
    </font>
    <font>
      <sz val="10"/>
      <color theme="5"/>
      <name val="Leelawadee UI Semilight"/>
      <family val="2"/>
    </font>
    <font>
      <i/>
      <sz val="10"/>
      <color theme="5"/>
      <name val="Leelawadee UI Semilight"/>
      <family val="2"/>
    </font>
    <font>
      <b/>
      <i/>
      <sz val="10"/>
      <color theme="5"/>
      <name val="Leelawadee UI"/>
      <family val="2"/>
    </font>
  </fonts>
  <fills count="2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8"/>
        <bgColor indexed="64"/>
      </patternFill>
    </fill>
    <fill>
      <patternFill patternType="solid">
        <fgColor theme="1" tint="0.499984740745262"/>
        <bgColor indexed="64"/>
      </patternFill>
    </fill>
    <fill>
      <patternFill patternType="solid">
        <fgColor rgb="FFF8F8F8"/>
        <bgColor indexed="64"/>
      </patternFill>
    </fill>
    <fill>
      <patternFill patternType="solid">
        <fgColor rgb="FF00B050"/>
        <bgColor indexed="64"/>
      </patternFill>
    </fill>
    <fill>
      <patternFill patternType="solid">
        <fgColor rgb="FFC00000"/>
        <bgColor indexed="64"/>
      </patternFill>
    </fill>
    <fill>
      <patternFill patternType="solid">
        <fgColor theme="2" tint="-0.749992370372631"/>
        <bgColor indexed="64"/>
      </patternFill>
    </fill>
    <fill>
      <patternFill patternType="solid">
        <fgColor theme="0"/>
        <bgColor indexed="64"/>
      </patternFill>
    </fill>
  </fills>
  <borders count="24">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C00000"/>
      </left>
      <right style="thin">
        <color rgb="FFC00000"/>
      </right>
      <top style="thin">
        <color rgb="FFC00000"/>
      </top>
      <bottom style="thin">
        <color rgb="FFC00000"/>
      </bottom>
      <diagonal/>
    </border>
  </borders>
  <cellStyleXfs count="3">
    <xf numFmtId="0" fontId="0" fillId="0" borderId="0"/>
    <xf numFmtId="9" fontId="3" fillId="0" borderId="0" applyFont="0" applyFill="0" applyBorder="0" applyAlignment="0" applyProtection="0"/>
    <xf numFmtId="0" fontId="16" fillId="0" borderId="0" applyNumberFormat="0" applyFill="0" applyBorder="0" applyAlignment="0" applyProtection="0"/>
  </cellStyleXfs>
  <cellXfs count="130">
    <xf numFmtId="0" fontId="0" fillId="0" borderId="0" xfId="0"/>
    <xf numFmtId="0" fontId="0" fillId="3" borderId="0" xfId="0" applyFill="1"/>
    <xf numFmtId="0" fontId="2" fillId="3" borderId="0" xfId="0" applyFont="1" applyFill="1"/>
    <xf numFmtId="0" fontId="4" fillId="3" borderId="0" xfId="0" applyFont="1" applyFill="1"/>
    <xf numFmtId="0" fontId="6" fillId="3" borderId="0" xfId="0" applyFont="1" applyFill="1"/>
    <xf numFmtId="0" fontId="8" fillId="3" borderId="0" xfId="0" applyFont="1" applyFill="1" applyAlignment="1">
      <alignment horizontal="left" indent="1"/>
    </xf>
    <xf numFmtId="0" fontId="5" fillId="3" borderId="0" xfId="0" applyFont="1" applyFill="1"/>
    <xf numFmtId="0" fontId="0" fillId="0" borderId="0" xfId="0" applyAlignment="1">
      <alignment horizontal="center"/>
    </xf>
    <xf numFmtId="9" fontId="0" fillId="0" borderId="0" xfId="1" applyFont="1" applyAlignment="1">
      <alignment horizontal="center"/>
    </xf>
    <xf numFmtId="0" fontId="0" fillId="0" borderId="9" xfId="0" applyBorder="1"/>
    <xf numFmtId="0" fontId="0" fillId="0" borderId="9" xfId="0" applyBorder="1" applyAlignment="1">
      <alignment horizontal="center"/>
    </xf>
    <xf numFmtId="9" fontId="0" fillId="0" borderId="9" xfId="1" applyFont="1" applyBorder="1" applyAlignment="1">
      <alignment horizontal="center"/>
    </xf>
    <xf numFmtId="0" fontId="0" fillId="4" borderId="0" xfId="0" applyFill="1"/>
    <xf numFmtId="0" fontId="9" fillId="0" borderId="0" xfId="0" applyFont="1"/>
    <xf numFmtId="0" fontId="9" fillId="0" borderId="0" xfId="0" applyFont="1" applyAlignment="1">
      <alignment horizontal="center"/>
    </xf>
    <xf numFmtId="9" fontId="9" fillId="0" borderId="0" xfId="1" applyFont="1" applyAlignment="1">
      <alignment horizontal="center"/>
    </xf>
    <xf numFmtId="0" fontId="10" fillId="0" borderId="0" xfId="0" applyFont="1"/>
    <xf numFmtId="0" fontId="13" fillId="5" borderId="0" xfId="0" applyFont="1" applyFill="1"/>
    <xf numFmtId="0" fontId="12" fillId="5" borderId="1" xfId="0" applyFont="1" applyFill="1" applyBorder="1" applyAlignment="1" applyProtection="1">
      <alignment horizontal="center"/>
      <protection locked="0"/>
    </xf>
    <xf numFmtId="0" fontId="6" fillId="5" borderId="0" xfId="0" applyFont="1" applyFill="1" applyAlignment="1">
      <alignment vertical="center"/>
    </xf>
    <xf numFmtId="0" fontId="6" fillId="10" borderId="0" xfId="0" applyFont="1" applyFill="1" applyAlignment="1">
      <alignment vertical="center"/>
    </xf>
    <xf numFmtId="0" fontId="6" fillId="4" borderId="0" xfId="0" applyFont="1" applyFill="1" applyAlignment="1">
      <alignment vertical="center"/>
    </xf>
    <xf numFmtId="0" fontId="6" fillId="9" borderId="0" xfId="0" applyFont="1" applyFill="1" applyAlignment="1">
      <alignment vertical="center"/>
    </xf>
    <xf numFmtId="0" fontId="6" fillId="11" borderId="0" xfId="0" applyFont="1" applyFill="1" applyAlignment="1">
      <alignment vertical="center"/>
    </xf>
    <xf numFmtId="0" fontId="0" fillId="12" borderId="0" xfId="0" applyFill="1"/>
    <xf numFmtId="0" fontId="17" fillId="3" borderId="0" xfId="0" applyFont="1" applyFill="1" applyAlignment="1">
      <alignment vertical="center"/>
    </xf>
    <xf numFmtId="0" fontId="6" fillId="3" borderId="0" xfId="0" applyFont="1" applyFill="1" applyAlignment="1">
      <alignment vertical="center"/>
    </xf>
    <xf numFmtId="0" fontId="0" fillId="3" borderId="0" xfId="0" applyFill="1" applyBorder="1" applyAlignment="1"/>
    <xf numFmtId="0" fontId="0" fillId="3" borderId="0" xfId="0" applyFill="1" applyBorder="1" applyAlignment="1">
      <alignment vertical="top"/>
    </xf>
    <xf numFmtId="0" fontId="0" fillId="3" borderId="0" xfId="0" applyFill="1" applyAlignment="1">
      <alignment vertical="center"/>
    </xf>
    <xf numFmtId="0" fontId="0" fillId="3" borderId="9" xfId="0" applyFill="1" applyBorder="1"/>
    <xf numFmtId="0" fontId="13" fillId="9" borderId="0" xfId="0" applyFont="1" applyFill="1"/>
    <xf numFmtId="0" fontId="12" fillId="9" borderId="1" xfId="0" applyFont="1" applyFill="1" applyBorder="1" applyAlignment="1" applyProtection="1">
      <alignment horizontal="center"/>
      <protection locked="0"/>
    </xf>
    <xf numFmtId="0" fontId="13" fillId="10" borderId="0" xfId="0" applyFont="1" applyFill="1"/>
    <xf numFmtId="0" fontId="12" fillId="10" borderId="1" xfId="0" applyFont="1" applyFill="1" applyBorder="1" applyAlignment="1" applyProtection="1">
      <alignment horizontal="center"/>
      <protection locked="0"/>
    </xf>
    <xf numFmtId="0" fontId="0" fillId="3" borderId="2" xfId="0" applyFill="1" applyBorder="1"/>
    <xf numFmtId="0" fontId="13" fillId="3" borderId="3" xfId="0" applyFont="1" applyFill="1" applyBorder="1" applyAlignment="1">
      <alignment horizontal="center" wrapText="1"/>
    </xf>
    <xf numFmtId="0" fontId="1" fillId="3" borderId="0" xfId="0" applyFont="1" applyFill="1"/>
    <xf numFmtId="0" fontId="13" fillId="12" borderId="0" xfId="0" applyFont="1" applyFill="1"/>
    <xf numFmtId="0" fontId="12" fillId="12" borderId="1" xfId="0" applyFont="1" applyFill="1" applyBorder="1" applyAlignment="1" applyProtection="1">
      <alignment horizontal="center"/>
      <protection locked="0"/>
    </xf>
    <xf numFmtId="0" fontId="13" fillId="4" borderId="0" xfId="0" applyFont="1" applyFill="1"/>
    <xf numFmtId="0" fontId="12" fillId="4" borderId="1" xfId="0" applyFont="1" applyFill="1" applyBorder="1" applyAlignment="1" applyProtection="1">
      <alignment horizontal="center"/>
      <protection locked="0"/>
    </xf>
    <xf numFmtId="0" fontId="13" fillId="11" borderId="0" xfId="0" applyFont="1" applyFill="1"/>
    <xf numFmtId="0" fontId="12" fillId="11" borderId="1" xfId="0" applyFont="1" applyFill="1" applyBorder="1" applyAlignment="1" applyProtection="1">
      <alignment horizontal="center"/>
      <protection locked="0"/>
    </xf>
    <xf numFmtId="0" fontId="0" fillId="12" borderId="0" xfId="0" applyFill="1" applyBorder="1"/>
    <xf numFmtId="0" fontId="23" fillId="3" borderId="0" xfId="0" applyFont="1" applyFill="1"/>
    <xf numFmtId="0" fontId="24" fillId="3" borderId="0" xfId="0" applyFont="1" applyFill="1" applyAlignment="1">
      <alignment horizontal="left" indent="1"/>
    </xf>
    <xf numFmtId="0" fontId="25" fillId="12" borderId="0" xfId="0" applyFont="1" applyFill="1" applyBorder="1"/>
    <xf numFmtId="0" fontId="25" fillId="12" borderId="0" xfId="0" applyFont="1" applyFill="1" applyBorder="1" applyAlignment="1">
      <alignment horizontal="center"/>
    </xf>
    <xf numFmtId="0" fontId="25" fillId="12" borderId="0" xfId="0" applyFont="1" applyFill="1" applyBorder="1" applyAlignment="1">
      <alignment horizontal="right"/>
    </xf>
    <xf numFmtId="0" fontId="0" fillId="15" borderId="0" xfId="0" applyFill="1"/>
    <xf numFmtId="0" fontId="13" fillId="0" borderId="0" xfId="0" applyFont="1"/>
    <xf numFmtId="0" fontId="26" fillId="0" borderId="0" xfId="0" applyFont="1"/>
    <xf numFmtId="0" fontId="28" fillId="0" borderId="0" xfId="0" applyFont="1" applyAlignment="1">
      <alignment horizontal="center"/>
    </xf>
    <xf numFmtId="0" fontId="13" fillId="0" borderId="10" xfId="0" applyFont="1" applyBorder="1"/>
    <xf numFmtId="0" fontId="13" fillId="0" borderId="0" xfId="0" applyFont="1" applyBorder="1"/>
    <xf numFmtId="0" fontId="13" fillId="0" borderId="11" xfId="0" applyFont="1" applyBorder="1"/>
    <xf numFmtId="0" fontId="13" fillId="0" borderId="10" xfId="0" applyFont="1" applyBorder="1" applyAlignment="1">
      <alignment horizontal="left" indent="1"/>
    </xf>
    <xf numFmtId="0" fontId="0" fillId="0" borderId="12" xfId="0" applyBorder="1"/>
    <xf numFmtId="0" fontId="0" fillId="0" borderId="13" xfId="0" applyBorder="1"/>
    <xf numFmtId="0" fontId="0" fillId="0" borderId="14" xfId="0" applyBorder="1"/>
    <xf numFmtId="0" fontId="13" fillId="0" borderId="15" xfId="0" applyFont="1" applyBorder="1"/>
    <xf numFmtId="0" fontId="13" fillId="0" borderId="16" xfId="0" applyFont="1" applyBorder="1"/>
    <xf numFmtId="0" fontId="0" fillId="0" borderId="17" xfId="0" applyBorder="1"/>
    <xf numFmtId="0" fontId="0" fillId="0" borderId="18" xfId="0" applyBorder="1"/>
    <xf numFmtId="0" fontId="0" fillId="0" borderId="19" xfId="0" applyBorder="1"/>
    <xf numFmtId="0" fontId="13" fillId="16" borderId="20" xfId="0" applyFont="1" applyFill="1" applyBorder="1"/>
    <xf numFmtId="0" fontId="13" fillId="16" borderId="21" xfId="0" applyFont="1" applyFill="1" applyBorder="1"/>
    <xf numFmtId="0" fontId="32" fillId="16" borderId="22" xfId="0" applyFont="1" applyFill="1" applyBorder="1" applyAlignment="1">
      <alignment horizontal="center"/>
    </xf>
    <xf numFmtId="0" fontId="32" fillId="3" borderId="0" xfId="0" applyFont="1" applyFill="1" applyAlignment="1">
      <alignment horizontal="center" vertical="center" wrapText="1"/>
    </xf>
    <xf numFmtId="0" fontId="14" fillId="3" borderId="7" xfId="0" applyFont="1" applyFill="1" applyBorder="1" applyAlignment="1">
      <alignment horizontal="right" vertical="top" indent="2"/>
    </xf>
    <xf numFmtId="0" fontId="14" fillId="3" borderId="9" xfId="0" applyFont="1" applyFill="1" applyBorder="1" applyAlignment="1">
      <alignment horizontal="right" vertical="top" indent="2"/>
    </xf>
    <xf numFmtId="0" fontId="33" fillId="3" borderId="0" xfId="0" applyFont="1" applyFill="1"/>
    <xf numFmtId="0" fontId="34" fillId="3" borderId="0" xfId="0" applyFont="1" applyFill="1"/>
    <xf numFmtId="0" fontId="6" fillId="3" borderId="0" xfId="0" applyFont="1" applyFill="1" applyAlignment="1">
      <alignment horizontal="left" indent="1"/>
    </xf>
    <xf numFmtId="0" fontId="27" fillId="16" borderId="0" xfId="0" applyFont="1" applyFill="1" applyBorder="1" applyAlignment="1">
      <alignment horizontal="right" indent="1"/>
    </xf>
    <xf numFmtId="0" fontId="11" fillId="16" borderId="23" xfId="0" applyFont="1" applyFill="1" applyBorder="1" applyAlignment="1" applyProtection="1">
      <alignment horizontal="left" indent="1"/>
      <protection locked="0"/>
    </xf>
    <xf numFmtId="0" fontId="27" fillId="2" borderId="0" xfId="0" applyFont="1" applyFill="1" applyBorder="1" applyAlignment="1">
      <alignment horizontal="right" indent="1"/>
    </xf>
    <xf numFmtId="0" fontId="11" fillId="2" borderId="23" xfId="0" applyFont="1" applyFill="1" applyBorder="1" applyAlignment="1" applyProtection="1">
      <alignment horizontal="left" indent="1"/>
      <protection locked="0"/>
    </xf>
    <xf numFmtId="0" fontId="27" fillId="2" borderId="7" xfId="0" applyFont="1" applyFill="1" applyBorder="1" applyAlignment="1">
      <alignment horizontal="right" indent="1"/>
    </xf>
    <xf numFmtId="0" fontId="11" fillId="2" borderId="0" xfId="0" applyFont="1" applyFill="1" applyAlignment="1" applyProtection="1">
      <alignment horizontal="left" indent="1"/>
      <protection locked="0"/>
    </xf>
    <xf numFmtId="14" fontId="11" fillId="2" borderId="0" xfId="0" applyNumberFormat="1" applyFont="1" applyFill="1" applyAlignment="1">
      <alignment horizontal="left" indent="1"/>
    </xf>
    <xf numFmtId="0" fontId="27" fillId="16" borderId="7" xfId="0" applyFont="1" applyFill="1" applyBorder="1" applyAlignment="1">
      <alignment horizontal="right" indent="1"/>
    </xf>
    <xf numFmtId="0" fontId="11" fillId="16" borderId="0" xfId="0" applyFont="1" applyFill="1" applyAlignment="1" applyProtection="1">
      <alignment horizontal="left" indent="1"/>
      <protection locked="0"/>
    </xf>
    <xf numFmtId="0" fontId="0" fillId="0" borderId="15" xfId="0" applyBorder="1"/>
    <xf numFmtId="0" fontId="0" fillId="0" borderId="16" xfId="0" applyBorder="1"/>
    <xf numFmtId="0" fontId="0" fillId="0" borderId="10" xfId="0" applyBorder="1"/>
    <xf numFmtId="0" fontId="0" fillId="0" borderId="0" xfId="0" applyBorder="1"/>
    <xf numFmtId="0" fontId="0" fillId="0" borderId="11" xfId="0" applyBorder="1"/>
    <xf numFmtId="0" fontId="38" fillId="3" borderId="0" xfId="0" applyFont="1" applyFill="1"/>
    <xf numFmtId="0" fontId="40" fillId="3" borderId="0" xfId="0" applyFont="1" applyFill="1" applyAlignment="1">
      <alignment horizontal="right"/>
    </xf>
    <xf numFmtId="0" fontId="0" fillId="0" borderId="0" xfId="0" applyBorder="1" applyAlignment="1">
      <alignment horizontal="center"/>
    </xf>
    <xf numFmtId="0" fontId="13" fillId="11" borderId="0" xfId="0" applyFont="1" applyFill="1" applyAlignment="1">
      <alignment wrapText="1"/>
    </xf>
    <xf numFmtId="0" fontId="6" fillId="3" borderId="0" xfId="0" applyFont="1" applyFill="1" applyAlignment="1">
      <alignment horizontal="left" vertical="top" wrapText="1"/>
    </xf>
    <xf numFmtId="0" fontId="11" fillId="4" borderId="0" xfId="0" applyFont="1" applyFill="1" applyAlignment="1">
      <alignment horizontal="left" vertical="center"/>
    </xf>
    <xf numFmtId="0" fontId="11" fillId="12" borderId="0" xfId="0" applyFont="1" applyFill="1" applyAlignment="1">
      <alignment horizontal="left" vertical="center"/>
    </xf>
    <xf numFmtId="0" fontId="0" fillId="3" borderId="0" xfId="0" applyFill="1" applyAlignment="1">
      <alignment horizontal="left" vertical="top" wrapText="1" indent="1"/>
    </xf>
    <xf numFmtId="0" fontId="7" fillId="3" borderId="0" xfId="0" applyFont="1" applyFill="1" applyAlignment="1">
      <alignment horizontal="left"/>
    </xf>
    <xf numFmtId="0" fontId="18" fillId="3" borderId="0" xfId="0" applyFont="1" applyFill="1" applyAlignment="1">
      <alignment horizontal="left"/>
    </xf>
    <xf numFmtId="0" fontId="19" fillId="3" borderId="0" xfId="0" applyFont="1" applyFill="1" applyAlignment="1">
      <alignment horizontal="left"/>
    </xf>
    <xf numFmtId="0" fontId="20" fillId="3" borderId="0" xfId="0" applyFont="1" applyFill="1" applyAlignment="1">
      <alignment horizontal="left"/>
    </xf>
    <xf numFmtId="0" fontId="21" fillId="3" borderId="0" xfId="0" applyFont="1" applyFill="1" applyAlignment="1">
      <alignment horizontal="left"/>
    </xf>
    <xf numFmtId="0" fontId="12" fillId="0" borderId="4"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39" fillId="3" borderId="0" xfId="0" applyFont="1" applyFill="1" applyAlignment="1">
      <alignment horizontal="left" vertical="top" wrapText="1"/>
    </xf>
    <xf numFmtId="0" fontId="11" fillId="3" borderId="2" xfId="0" applyFont="1" applyFill="1" applyBorder="1" applyAlignment="1">
      <alignment horizontal="left" wrapText="1"/>
    </xf>
    <xf numFmtId="0" fontId="11" fillId="3" borderId="2" xfId="0" applyFont="1" applyFill="1" applyBorder="1" applyAlignment="1">
      <alignment horizontal="left" vertical="top" wrapText="1"/>
    </xf>
    <xf numFmtId="0" fontId="11" fillId="3" borderId="2" xfId="0" applyFont="1" applyFill="1" applyBorder="1" applyAlignment="1">
      <alignment horizontal="left" vertical="center" wrapText="1"/>
    </xf>
    <xf numFmtId="0" fontId="29" fillId="17" borderId="0" xfId="0" applyFont="1" applyFill="1" applyAlignment="1">
      <alignment horizontal="center"/>
    </xf>
    <xf numFmtId="0" fontId="29" fillId="18" borderId="0" xfId="0" applyFont="1" applyFill="1" applyAlignment="1">
      <alignment horizontal="center"/>
    </xf>
    <xf numFmtId="0" fontId="32" fillId="0" borderId="0" xfId="0" applyFont="1" applyAlignment="1">
      <alignment horizontal="center" vertical="top" wrapText="1"/>
    </xf>
    <xf numFmtId="0" fontId="36" fillId="19" borderId="0" xfId="2" applyFont="1" applyFill="1" applyBorder="1" applyAlignment="1">
      <alignment horizontal="left"/>
    </xf>
    <xf numFmtId="0" fontId="31" fillId="19" borderId="0" xfId="2" applyFont="1" applyFill="1" applyBorder="1" applyAlignment="1">
      <alignment horizontal="left"/>
    </xf>
    <xf numFmtId="0" fontId="30" fillId="14" borderId="0" xfId="2" applyFont="1" applyFill="1" applyBorder="1" applyAlignment="1">
      <alignment horizontal="left"/>
    </xf>
    <xf numFmtId="0" fontId="31" fillId="13" borderId="0" xfId="2" applyFont="1" applyFill="1" applyBorder="1" applyAlignment="1">
      <alignment horizontal="left"/>
    </xf>
    <xf numFmtId="0" fontId="31" fillId="7" borderId="0" xfId="2" applyFont="1" applyFill="1" applyBorder="1" applyAlignment="1">
      <alignment horizontal="left"/>
    </xf>
    <xf numFmtId="0" fontId="31" fillId="6" borderId="0" xfId="2" applyFont="1" applyFill="1" applyBorder="1" applyAlignment="1">
      <alignment horizontal="left"/>
    </xf>
    <xf numFmtId="0" fontId="31" fillId="8" borderId="0" xfId="2" applyFont="1" applyFill="1" applyBorder="1" applyAlignment="1">
      <alignment horizontal="left"/>
    </xf>
    <xf numFmtId="0" fontId="37" fillId="3" borderId="0" xfId="0" applyFont="1" applyFill="1" applyAlignment="1">
      <alignment horizontal="left" vertical="top" wrapText="1"/>
    </xf>
    <xf numFmtId="0" fontId="22" fillId="3" borderId="0" xfId="0" applyFont="1" applyFill="1" applyAlignment="1">
      <alignment horizontal="right" vertical="center" indent="1"/>
    </xf>
    <xf numFmtId="0" fontId="6" fillId="16" borderId="0" xfId="0" applyFont="1" applyFill="1" applyAlignment="1">
      <alignment horizontal="left" vertical="center"/>
    </xf>
    <xf numFmtId="164" fontId="11" fillId="3" borderId="0" xfId="0" applyNumberFormat="1" applyFont="1" applyFill="1" applyAlignment="1">
      <alignment horizontal="left" indent="1"/>
    </xf>
    <xf numFmtId="0" fontId="39" fillId="20" borderId="0" xfId="0" applyFont="1" applyFill="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8F8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solidFill>
                <a:schemeClr val="accent3"/>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1E43-491B-8586-96E79ADCD5C7}"/>
              </c:ext>
            </c:extLst>
          </c:dPt>
          <c:dPt>
            <c:idx val="2"/>
            <c:invertIfNegative val="0"/>
            <c:bubble3D val="0"/>
            <c:spPr>
              <a:solidFill>
                <a:schemeClr val="accent2"/>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1E43-491B-8586-96E79ADCD5C7}"/>
              </c:ext>
            </c:extLst>
          </c:dPt>
          <c:dPt>
            <c:idx val="3"/>
            <c:invertIfNegative val="0"/>
            <c:bubble3D val="0"/>
            <c:spPr>
              <a:solidFill>
                <a:schemeClr val="accent4"/>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5-1E43-491B-8586-96E79ADCD5C7}"/>
              </c:ext>
            </c:extLst>
          </c:dPt>
          <c:dPt>
            <c:idx val="4"/>
            <c:invertIfNegative val="0"/>
            <c:bubble3D val="0"/>
            <c:spPr>
              <a:solidFill>
                <a:schemeClr val="accent5"/>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7-1E43-491B-8586-96E79ADCD5C7}"/>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Leelawadee UI Semilight" panose="020B0402040204020203" pitchFamily="34" charset="-34"/>
                    <a:ea typeface="+mn-ea"/>
                    <a:cs typeface="Leelawadee UI Semilight" panose="020B0402040204020203" pitchFamily="34" charset="-34"/>
                  </a:defRPr>
                </a:pPr>
                <a:endParaRPr lang="en-US"/>
              </a:p>
            </c:txPr>
            <c:dLblPos val="outEnd"/>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'SCORE CALCULATOR'!$J$7:$J$11</c:f>
              <c:strCache>
                <c:ptCount val="5"/>
                <c:pt idx="0">
                  <c:v>Determination, Self-Motivation, Self-Discipline &amp; Grit</c:v>
                </c:pt>
                <c:pt idx="1">
                  <c:v>Problem Solving &amp; Teamwork</c:v>
                </c:pt>
                <c:pt idx="2">
                  <c:v>Communication Skills, Comfort Engaging with Strangers</c:v>
                </c:pt>
                <c:pt idx="3">
                  <c:v>Computer &amp; Financial Literacy</c:v>
                </c:pt>
                <c:pt idx="4">
                  <c:v>Personal Capabilities &amp; Support Systems</c:v>
                </c:pt>
              </c:strCache>
            </c:strRef>
          </c:cat>
          <c:val>
            <c:numRef>
              <c:f>'SCORE CALCULATOR'!$M$7:$M$11</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8-1E43-491B-8586-96E79ADCD5C7}"/>
            </c:ext>
          </c:extLst>
        </c:ser>
        <c:dLbls>
          <c:dLblPos val="inEnd"/>
          <c:showLegendKey val="0"/>
          <c:showVal val="1"/>
          <c:showCatName val="0"/>
          <c:showSerName val="0"/>
          <c:showPercent val="0"/>
          <c:showBubbleSize val="0"/>
        </c:dLbls>
        <c:gapWidth val="115"/>
        <c:overlap val="-20"/>
        <c:axId val="554579016"/>
        <c:axId val="554579408"/>
      </c:barChart>
      <c:catAx>
        <c:axId val="554579016"/>
        <c:scaling>
          <c:orientation val="maxMin"/>
        </c:scaling>
        <c:delete val="0"/>
        <c:axPos val="l"/>
        <c:numFmt formatCode="General" sourceLinked="1"/>
        <c:majorTickMark val="none"/>
        <c:minorTickMark val="none"/>
        <c:tickLblPos val="nextTo"/>
        <c:spPr>
          <a:noFill/>
          <a:ln w="19050" cap="flat" cmpd="sng" algn="ctr">
            <a:solidFill>
              <a:schemeClr val="bg2">
                <a:lumMod val="10000"/>
              </a:schemeClr>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554579408"/>
        <c:crosses val="autoZero"/>
        <c:auto val="1"/>
        <c:lblAlgn val="ctr"/>
        <c:lblOffset val="100"/>
        <c:noMultiLvlLbl val="0"/>
      </c:catAx>
      <c:valAx>
        <c:axId val="554579408"/>
        <c:scaling>
          <c:orientation val="minMax"/>
          <c:max val="1"/>
          <c:min val="-1"/>
        </c:scaling>
        <c:delete val="0"/>
        <c:axPos val="t"/>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554579016"/>
        <c:crosses val="autoZero"/>
        <c:crossBetween val="between"/>
        <c:majorUnit val="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gif"/><Relationship Id="rId2" Type="http://schemas.openxmlformats.org/officeDocument/2006/relationships/image" Target="../media/image1.png"/><Relationship Id="rId1" Type="http://schemas.openxmlformats.org/officeDocument/2006/relationships/hyperlink" Target="#STUDENT_INFO!A1"/><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hyperlink" Target="#SECTION9!A1"/><Relationship Id="rId2" Type="http://schemas.openxmlformats.org/officeDocument/2006/relationships/image" Target="../media/image8.png"/><Relationship Id="rId1" Type="http://schemas.openxmlformats.org/officeDocument/2006/relationships/hyperlink" Target="#SECTION7!A1"/><Relationship Id="rId4"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hyperlink" Target="#LANDING!A1"/><Relationship Id="rId2" Type="http://schemas.openxmlformats.org/officeDocument/2006/relationships/image" Target="../media/image8.png"/><Relationship Id="rId1" Type="http://schemas.openxmlformats.org/officeDocument/2006/relationships/hyperlink" Target="#SECTION8!A1"/><Relationship Id="rId4" Type="http://schemas.openxmlformats.org/officeDocument/2006/relationships/image" Target="../media/image1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REPORT!A1"/><Relationship Id="rId1" Type="http://schemas.openxmlformats.org/officeDocument/2006/relationships/image" Target="../media/image14.png"/><Relationship Id="rId5" Type="http://schemas.openxmlformats.org/officeDocument/2006/relationships/image" Target="../media/image15.png"/><Relationship Id="rId4" Type="http://schemas.openxmlformats.org/officeDocument/2006/relationships/hyperlink" Target="#'START HERE'!A1"/></Relationships>
</file>

<file path=xl/drawings/_rels/drawing13.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6.gif"/><Relationship Id="rId1" Type="http://schemas.openxmlformats.org/officeDocument/2006/relationships/chart" Target="../charts/chart1.xml"/><Relationship Id="rId5" Type="http://schemas.openxmlformats.org/officeDocument/2006/relationships/image" Target="../media/image8.png"/><Relationship Id="rId4" Type="http://schemas.openxmlformats.org/officeDocument/2006/relationships/hyperlink" Target="#LAND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hyperlink" Target="#SECTION1!A1"/><Relationship Id="rId5" Type="http://schemas.openxmlformats.org/officeDocument/2006/relationships/image" Target="../media/image12.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3" Type="http://schemas.openxmlformats.org/officeDocument/2006/relationships/hyperlink" Target="#SECTION2!A1"/><Relationship Id="rId2" Type="http://schemas.openxmlformats.org/officeDocument/2006/relationships/image" Target="../media/image8.png"/><Relationship Id="rId1" Type="http://schemas.openxmlformats.org/officeDocument/2006/relationships/hyperlink" Target="#STUDENT_INFO!A1"/><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3" Type="http://schemas.openxmlformats.org/officeDocument/2006/relationships/hyperlink" Target="#SECTION3!A1"/><Relationship Id="rId2" Type="http://schemas.openxmlformats.org/officeDocument/2006/relationships/image" Target="../media/image8.png"/><Relationship Id="rId1" Type="http://schemas.openxmlformats.org/officeDocument/2006/relationships/hyperlink" Target="#SECTION1!A1"/><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hyperlink" Target="#SECTION4!A1"/><Relationship Id="rId2" Type="http://schemas.openxmlformats.org/officeDocument/2006/relationships/image" Target="../media/image8.png"/><Relationship Id="rId1" Type="http://schemas.openxmlformats.org/officeDocument/2006/relationships/hyperlink" Target="#SECTION2!A1"/><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hyperlink" Target="#SECTION5!A1"/><Relationship Id="rId2" Type="http://schemas.openxmlformats.org/officeDocument/2006/relationships/image" Target="../media/image8.png"/><Relationship Id="rId1" Type="http://schemas.openxmlformats.org/officeDocument/2006/relationships/hyperlink" Target="#SECTION3!A1"/><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hyperlink" Target="#SECTION6!A1"/><Relationship Id="rId2" Type="http://schemas.openxmlformats.org/officeDocument/2006/relationships/image" Target="../media/image8.png"/><Relationship Id="rId1" Type="http://schemas.openxmlformats.org/officeDocument/2006/relationships/hyperlink" Target="#SECTION4!A1"/><Relationship Id="rId4" Type="http://schemas.openxmlformats.org/officeDocument/2006/relationships/image" Target="../media/image11.png"/></Relationships>
</file>

<file path=xl/drawings/_rels/drawing8.xml.rels><?xml version="1.0" encoding="UTF-8" standalone="yes"?>
<Relationships xmlns="http://schemas.openxmlformats.org/package/2006/relationships"><Relationship Id="rId3" Type="http://schemas.openxmlformats.org/officeDocument/2006/relationships/hyperlink" Target="#SECTION7!A1"/><Relationship Id="rId2" Type="http://schemas.openxmlformats.org/officeDocument/2006/relationships/image" Target="../media/image8.png"/><Relationship Id="rId1" Type="http://schemas.openxmlformats.org/officeDocument/2006/relationships/hyperlink" Target="#SECTION5!A1"/><Relationship Id="rId4" Type="http://schemas.openxmlformats.org/officeDocument/2006/relationships/image" Target="../media/image11.png"/></Relationships>
</file>

<file path=xl/drawings/_rels/drawing9.xml.rels><?xml version="1.0" encoding="UTF-8" standalone="yes"?>
<Relationships xmlns="http://schemas.openxmlformats.org/package/2006/relationships"><Relationship Id="rId3" Type="http://schemas.openxmlformats.org/officeDocument/2006/relationships/hyperlink" Target="#SECTION8!A1"/><Relationship Id="rId2" Type="http://schemas.openxmlformats.org/officeDocument/2006/relationships/image" Target="../media/image8.png"/><Relationship Id="rId1" Type="http://schemas.openxmlformats.org/officeDocument/2006/relationships/hyperlink" Target="#SECTION6!A1"/><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6</xdr:col>
      <xdr:colOff>916940</xdr:colOff>
      <xdr:row>19</xdr:row>
      <xdr:rowOff>139700</xdr:rowOff>
    </xdr:from>
    <xdr:to>
      <xdr:col>9</xdr:col>
      <xdr:colOff>10160</xdr:colOff>
      <xdr:row>21</xdr:row>
      <xdr:rowOff>92891</xdr:rowOff>
    </xdr:to>
    <xdr:sp macro="" textlink="">
      <xdr:nvSpPr>
        <xdr:cNvPr id="2" name="Rectangle 1">
          <a:hlinkClick xmlns:r="http://schemas.openxmlformats.org/officeDocument/2006/relationships" r:id="rId1"/>
        </xdr:cNvPr>
        <xdr:cNvSpPr/>
      </xdr:nvSpPr>
      <xdr:spPr>
        <a:xfrm>
          <a:off x="4340860" y="5824220"/>
          <a:ext cx="1587500" cy="425631"/>
        </a:xfrm>
        <a:prstGeom prst="rect">
          <a:avLst/>
        </a:prstGeom>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Segoe UI Semibold" panose="020B0702040204020203" pitchFamily="34" charset="0"/>
              <a:cs typeface="Segoe UI Semibold" panose="020B0702040204020203" pitchFamily="34" charset="0"/>
            </a:rPr>
            <a:t>START</a:t>
          </a:r>
        </a:p>
      </xdr:txBody>
    </xdr:sp>
    <xdr:clientData/>
  </xdr:twoCellAnchor>
  <xdr:twoCellAnchor editAs="oneCell">
    <xdr:from>
      <xdr:col>1</xdr:col>
      <xdr:colOff>114300</xdr:colOff>
      <xdr:row>9</xdr:row>
      <xdr:rowOff>5080</xdr:rowOff>
    </xdr:from>
    <xdr:to>
      <xdr:col>1</xdr:col>
      <xdr:colOff>571500</xdr:colOff>
      <xdr:row>9</xdr:row>
      <xdr:rowOff>452755</xdr:rowOff>
    </xdr:to>
    <xdr:pic>
      <xdr:nvPicPr>
        <xdr:cNvPr id="3" name="Picture 2"/>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2651760"/>
          <a:ext cx="457200" cy="457200"/>
        </a:xfrm>
        <a:prstGeom prst="rect">
          <a:avLst/>
        </a:prstGeom>
      </xdr:spPr>
    </xdr:pic>
    <xdr:clientData/>
  </xdr:twoCellAnchor>
  <xdr:twoCellAnchor editAs="oneCell">
    <xdr:from>
      <xdr:col>1</xdr:col>
      <xdr:colOff>109220</xdr:colOff>
      <xdr:row>11</xdr:row>
      <xdr:rowOff>2540</xdr:rowOff>
    </xdr:from>
    <xdr:to>
      <xdr:col>1</xdr:col>
      <xdr:colOff>566420</xdr:colOff>
      <xdr:row>12</xdr:row>
      <xdr:rowOff>3901</xdr:rowOff>
    </xdr:to>
    <xdr:pic>
      <xdr:nvPicPr>
        <xdr:cNvPr id="4" name="Picture 3"/>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424180" y="3375660"/>
          <a:ext cx="457200" cy="457200"/>
        </a:xfrm>
        <a:prstGeom prst="rect">
          <a:avLst/>
        </a:prstGeom>
      </xdr:spPr>
    </xdr:pic>
    <xdr:clientData/>
  </xdr:twoCellAnchor>
  <xdr:twoCellAnchor editAs="oneCell">
    <xdr:from>
      <xdr:col>1</xdr:col>
      <xdr:colOff>114300</xdr:colOff>
      <xdr:row>13</xdr:row>
      <xdr:rowOff>7620</xdr:rowOff>
    </xdr:from>
    <xdr:to>
      <xdr:col>1</xdr:col>
      <xdr:colOff>571500</xdr:colOff>
      <xdr:row>14</xdr:row>
      <xdr:rowOff>2177</xdr:rowOff>
    </xdr:to>
    <xdr:pic>
      <xdr:nvPicPr>
        <xdr:cNvPr id="5" name="Picture 4"/>
        <xdr:cNvPicPr>
          <a:picLocks noChangeAspect="1"/>
        </xdr:cNvPicPr>
      </xdr:nvPicPr>
      <xdr:blipFill>
        <a:blip xmlns:r="http://schemas.openxmlformats.org/officeDocument/2006/relationships" r:embed="rId4"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107180"/>
          <a:ext cx="457200" cy="457200"/>
        </a:xfrm>
        <a:prstGeom prst="rect">
          <a:avLst/>
        </a:prstGeom>
      </xdr:spPr>
    </xdr:pic>
    <xdr:clientData/>
  </xdr:twoCellAnchor>
  <xdr:twoCellAnchor editAs="oneCell">
    <xdr:from>
      <xdr:col>1</xdr:col>
      <xdr:colOff>114300</xdr:colOff>
      <xdr:row>15</xdr:row>
      <xdr:rowOff>7620</xdr:rowOff>
    </xdr:from>
    <xdr:to>
      <xdr:col>1</xdr:col>
      <xdr:colOff>571500</xdr:colOff>
      <xdr:row>16</xdr:row>
      <xdr:rowOff>2177</xdr:rowOff>
    </xdr:to>
    <xdr:pic>
      <xdr:nvPicPr>
        <xdr:cNvPr id="6" name="Picture 5"/>
        <xdr:cNvPicPr>
          <a:picLocks noChangeAspect="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833620"/>
          <a:ext cx="457200" cy="457200"/>
        </a:xfrm>
        <a:prstGeom prst="rect">
          <a:avLst/>
        </a:prstGeom>
      </xdr:spPr>
    </xdr:pic>
    <xdr:clientData/>
  </xdr:twoCellAnchor>
  <xdr:twoCellAnchor editAs="oneCell">
    <xdr:from>
      <xdr:col>1</xdr:col>
      <xdr:colOff>114300</xdr:colOff>
      <xdr:row>17</xdr:row>
      <xdr:rowOff>7620</xdr:rowOff>
    </xdr:from>
    <xdr:to>
      <xdr:col>1</xdr:col>
      <xdr:colOff>571500</xdr:colOff>
      <xdr:row>18</xdr:row>
      <xdr:rowOff>2177</xdr:rowOff>
    </xdr:to>
    <xdr:pic>
      <xdr:nvPicPr>
        <xdr:cNvPr id="7" name="Picture 6"/>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5560060"/>
          <a:ext cx="457200" cy="457200"/>
        </a:xfrm>
        <a:prstGeom prst="rect">
          <a:avLst/>
        </a:prstGeom>
      </xdr:spPr>
    </xdr:pic>
    <xdr:clientData/>
  </xdr:twoCellAnchor>
  <xdr:twoCellAnchor editAs="oneCell">
    <xdr:from>
      <xdr:col>5</xdr:col>
      <xdr:colOff>60597</xdr:colOff>
      <xdr:row>0</xdr:row>
      <xdr:rowOff>193402</xdr:rowOff>
    </xdr:from>
    <xdr:to>
      <xdr:col>9</xdr:col>
      <xdr:colOff>265884</xdr:colOff>
      <xdr:row>2</xdr:row>
      <xdr:rowOff>286913</xdr:rowOff>
    </xdr:to>
    <xdr:pic>
      <xdr:nvPicPr>
        <xdr:cNvPr id="9" name="Picture 8" descr="http://brgov.com/econdev/Images/braclogo.gif"/>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73268" y="193402"/>
          <a:ext cx="3273698" cy="665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422365</xdr:colOff>
      <xdr:row>0</xdr:row>
      <xdr:rowOff>173083</xdr:rowOff>
    </xdr:from>
    <xdr:to>
      <xdr:col>10</xdr:col>
      <xdr:colOff>513805</xdr:colOff>
      <xdr:row>3</xdr:row>
      <xdr:rowOff>42092</xdr:rowOff>
    </xdr:to>
    <xdr:pic>
      <xdr:nvPicPr>
        <xdr:cNvPr id="10" name="Picture 9"/>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991894" y="173083"/>
          <a:ext cx="760911" cy="739866"/>
        </a:xfrm>
        <a:prstGeom prst="rect">
          <a:avLst/>
        </a:prstGeom>
        <a:noFill/>
        <a:ln>
          <a:noFill/>
        </a:ln>
        <a:extLst>
          <a:ext uri="{FAA26D3D-D897-4be2-8F04-BA451C77F1D7}">
            <ma14:placeholderFlag xmlns="" xmlns:ma14="http://schemas.microsoft.com/office/mac/drawingml/2011/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610100"/>
          <a:ext cx="457200" cy="457200"/>
        </a:xfrm>
        <a:prstGeom prst="rect">
          <a:avLst/>
        </a:prstGeom>
      </xdr:spPr>
    </xdr:pic>
    <xdr:clientData/>
  </xdr:twoCellAnchor>
  <xdr:twoCellAnchor editAs="oneCell">
    <xdr:from>
      <xdr:col>4</xdr:col>
      <xdr:colOff>33336</xdr:colOff>
      <xdr:row>21</xdr:row>
      <xdr:rowOff>85725</xdr:rowOff>
    </xdr:from>
    <xdr:to>
      <xdr:col>4</xdr:col>
      <xdr:colOff>490536</xdr:colOff>
      <xdr:row>24</xdr:row>
      <xdr:rowOff>23813</xdr:rowOff>
    </xdr:to>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34024" y="4481513"/>
          <a:ext cx="457200" cy="457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472940"/>
          <a:ext cx="457200" cy="455295"/>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3527" y="4475302"/>
          <a:ext cx="457200" cy="4552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447240</xdr:colOff>
      <xdr:row>5</xdr:row>
      <xdr:rowOff>205740</xdr:rowOff>
    </xdr:from>
    <xdr:to>
      <xdr:col>4</xdr:col>
      <xdr:colOff>38104</xdr:colOff>
      <xdr:row>7</xdr:row>
      <xdr:rowOff>38100</xdr:rowOff>
    </xdr:to>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70886" y="1653540"/>
          <a:ext cx="259080" cy="254391"/>
        </a:xfrm>
        <a:prstGeom prst="rect">
          <a:avLst/>
        </a:prstGeom>
      </xdr:spPr>
    </xdr:pic>
    <xdr:clientData/>
  </xdr:twoCellAnchor>
  <xdr:twoCellAnchor editAs="oneCell">
    <xdr:from>
      <xdr:col>2</xdr:col>
      <xdr:colOff>58238</xdr:colOff>
      <xdr:row>9</xdr:row>
      <xdr:rowOff>58613</xdr:rowOff>
    </xdr:from>
    <xdr:to>
      <xdr:col>2</xdr:col>
      <xdr:colOff>639494</xdr:colOff>
      <xdr:row>12</xdr:row>
      <xdr:rowOff>584</xdr:rowOff>
    </xdr:to>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13669" y="2350475"/>
          <a:ext cx="581256" cy="575017"/>
        </a:xfrm>
        <a:prstGeom prst="rect">
          <a:avLst/>
        </a:prstGeom>
      </xdr:spPr>
    </xdr:pic>
    <xdr:clientData/>
  </xdr:twoCellAnchor>
  <xdr:twoCellAnchor editAs="oneCell">
    <xdr:from>
      <xdr:col>2</xdr:col>
      <xdr:colOff>46895</xdr:colOff>
      <xdr:row>15</xdr:row>
      <xdr:rowOff>187570</xdr:rowOff>
    </xdr:from>
    <xdr:to>
      <xdr:col>2</xdr:col>
      <xdr:colOff>622967</xdr:colOff>
      <xdr:row>18</xdr:row>
      <xdr:rowOff>130596</xdr:rowOff>
    </xdr:to>
    <xdr:pic>
      <xdr:nvPicPr>
        <xdr:cNvPr id="2" name="Picture 1">
          <a:hlinkClick xmlns:r="http://schemas.openxmlformats.org/officeDocument/2006/relationships" r:id="rId4"/>
        </xdr:cNvPr>
        <xdr:cNvPicPr>
          <a:picLocks noChangeAspect="1"/>
        </xdr:cNvPicPr>
      </xdr:nvPicPr>
      <xdr:blipFill>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02326" y="3757247"/>
          <a:ext cx="576072" cy="5760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7620</xdr:colOff>
      <xdr:row>10</xdr:row>
      <xdr:rowOff>0</xdr:rowOff>
    </xdr:from>
    <xdr:to>
      <xdr:col>11</xdr:col>
      <xdr:colOff>7620</xdr:colOff>
      <xdr:row>39</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373380</xdr:colOff>
      <xdr:row>1</xdr:row>
      <xdr:rowOff>15240</xdr:rowOff>
    </xdr:from>
    <xdr:to>
      <xdr:col>9</xdr:col>
      <xdr:colOff>289560</xdr:colOff>
      <xdr:row>2</xdr:row>
      <xdr:rowOff>223037</xdr:rowOff>
    </xdr:to>
    <xdr:pic>
      <xdr:nvPicPr>
        <xdr:cNvPr id="3" name="Picture 2" descr="http://brgov.com/econdev/Images/braclogo.gif"/>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18460" y="228600"/>
          <a:ext cx="2598420" cy="527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586741</xdr:colOff>
      <xdr:row>1</xdr:row>
      <xdr:rowOff>0</xdr:rowOff>
    </xdr:from>
    <xdr:to>
      <xdr:col>10</xdr:col>
      <xdr:colOff>548641</xdr:colOff>
      <xdr:row>3</xdr:row>
      <xdr:rowOff>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4061" y="213360"/>
          <a:ext cx="632460" cy="609600"/>
        </a:xfrm>
        <a:prstGeom prst="rect">
          <a:avLst/>
        </a:prstGeom>
        <a:noFill/>
        <a:ln>
          <a:noFill/>
        </a:ln>
        <a:extLst>
          <a:ext uri="{FAA26D3D-D897-4be2-8F04-BA451C77F1D7}">
            <ma14:placeholderFlag xmlns="" xmlns:ma14="http://schemas.microsoft.com/office/mac/drawingml/2011/main"/>
          </a:ext>
        </a:extLst>
      </xdr:spPr>
    </xdr:pic>
    <xdr:clientData/>
  </xdr:twoCellAnchor>
  <xdr:twoCellAnchor editAs="oneCell">
    <xdr:from>
      <xdr:col>13</xdr:col>
      <xdr:colOff>114300</xdr:colOff>
      <xdr:row>0</xdr:row>
      <xdr:rowOff>53340</xdr:rowOff>
    </xdr:from>
    <xdr:to>
      <xdr:col>13</xdr:col>
      <xdr:colOff>571500</xdr:colOff>
      <xdr:row>1</xdr:row>
      <xdr:rowOff>297180</xdr:rowOff>
    </xdr:to>
    <xdr:pic>
      <xdr:nvPicPr>
        <xdr:cNvPr id="5" name="Picture 4">
          <a:hlinkClick xmlns:r="http://schemas.openxmlformats.org/officeDocument/2006/relationships" r:id="rId4"/>
        </xdr:cNvPr>
        <xdr:cNvPicPr>
          <a:picLocks noChangeAspect="1"/>
        </xdr:cNvPicPr>
      </xdr:nvPicPr>
      <xdr:blipFill>
        <a:blip xmlns:r="http://schemas.openxmlformats.org/officeDocument/2006/relationships" r:embed="rId5"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216140" y="5334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14</xdr:row>
      <xdr:rowOff>27420</xdr:rowOff>
    </xdr:from>
    <xdr:to>
      <xdr:col>1</xdr:col>
      <xdr:colOff>746760</xdr:colOff>
      <xdr:row>15</xdr:row>
      <xdr:rowOff>179820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1560" y="3029700"/>
          <a:ext cx="365760" cy="365760"/>
        </a:xfrm>
        <a:prstGeom prst="rect">
          <a:avLst/>
        </a:prstGeom>
      </xdr:spPr>
    </xdr:pic>
    <xdr:clientData/>
  </xdr:twoCellAnchor>
  <xdr:twoCellAnchor editAs="oneCell">
    <xdr:from>
      <xdr:col>1</xdr:col>
      <xdr:colOff>393840</xdr:colOff>
      <xdr:row>18</xdr:row>
      <xdr:rowOff>35700</xdr:rowOff>
    </xdr:from>
    <xdr:to>
      <xdr:col>1</xdr:col>
      <xdr:colOff>759600</xdr:colOff>
      <xdr:row>19</xdr:row>
      <xdr:rowOff>188100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4400" y="3891420"/>
          <a:ext cx="365760" cy="365760"/>
        </a:xfrm>
        <a:prstGeom prst="rect">
          <a:avLst/>
        </a:prstGeom>
      </xdr:spPr>
    </xdr:pic>
    <xdr:clientData/>
  </xdr:twoCellAnchor>
  <xdr:twoCellAnchor editAs="oneCell">
    <xdr:from>
      <xdr:col>1</xdr:col>
      <xdr:colOff>391440</xdr:colOff>
      <xdr:row>16</xdr:row>
      <xdr:rowOff>31560</xdr:rowOff>
    </xdr:from>
    <xdr:to>
      <xdr:col>1</xdr:col>
      <xdr:colOff>757200</xdr:colOff>
      <xdr:row>17</xdr:row>
      <xdr:rowOff>183961</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62000" y="3460560"/>
          <a:ext cx="365760" cy="365760"/>
        </a:xfrm>
        <a:prstGeom prst="rect">
          <a:avLst/>
        </a:prstGeom>
      </xdr:spPr>
    </xdr:pic>
    <xdr:clientData/>
  </xdr:twoCellAnchor>
  <xdr:twoCellAnchor editAs="oneCell">
    <xdr:from>
      <xdr:col>1</xdr:col>
      <xdr:colOff>381420</xdr:colOff>
      <xdr:row>12</xdr:row>
      <xdr:rowOff>23280</xdr:rowOff>
    </xdr:from>
    <xdr:to>
      <xdr:col>1</xdr:col>
      <xdr:colOff>747180</xdr:colOff>
      <xdr:row>13</xdr:row>
      <xdr:rowOff>175679</xdr:rowOff>
    </xdr:to>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51980" y="2598840"/>
          <a:ext cx="365760" cy="365760"/>
        </a:xfrm>
        <a:prstGeom prst="rect">
          <a:avLst/>
        </a:prstGeom>
      </xdr:spPr>
    </xdr:pic>
    <xdr:clientData/>
  </xdr:twoCellAnchor>
  <xdr:twoCellAnchor editAs="oneCell">
    <xdr:from>
      <xdr:col>1</xdr:col>
      <xdr:colOff>84641</xdr:colOff>
      <xdr:row>24</xdr:row>
      <xdr:rowOff>27410</xdr:rowOff>
    </xdr:from>
    <xdr:to>
      <xdr:col>2</xdr:col>
      <xdr:colOff>3247288</xdr:colOff>
      <xdr:row>31</xdr:row>
      <xdr:rowOff>169987</xdr:rowOff>
    </xdr:to>
    <xdr:pic>
      <xdr:nvPicPr>
        <xdr:cNvPr id="8" name="Picture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52856" y="5812748"/>
          <a:ext cx="4000847" cy="1619685"/>
        </a:xfrm>
        <a:prstGeom prst="rect">
          <a:avLst/>
        </a:prstGeom>
        <a:ln w="12700">
          <a:solidFill>
            <a:sysClr val="windowText" lastClr="000000"/>
          </a:solidFill>
        </a:ln>
      </xdr:spPr>
    </xdr:pic>
    <xdr:clientData/>
  </xdr:twoCellAnchor>
  <xdr:twoCellAnchor>
    <xdr:from>
      <xdr:col>2</xdr:col>
      <xdr:colOff>2848704</xdr:colOff>
      <xdr:row>26</xdr:row>
      <xdr:rowOff>46894</xdr:rowOff>
    </xdr:from>
    <xdr:to>
      <xdr:col>2</xdr:col>
      <xdr:colOff>3171088</xdr:colOff>
      <xdr:row>27</xdr:row>
      <xdr:rowOff>169987</xdr:rowOff>
    </xdr:to>
    <xdr:sp macro="" textlink="">
      <xdr:nvSpPr>
        <xdr:cNvPr id="11" name="Oval 10"/>
        <xdr:cNvSpPr/>
      </xdr:nvSpPr>
      <xdr:spPr>
        <a:xfrm>
          <a:off x="4355119" y="6254263"/>
          <a:ext cx="322384" cy="334109"/>
        </a:xfrm>
        <a:prstGeom prst="ellipse">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3376243</xdr:colOff>
      <xdr:row>23</xdr:row>
      <xdr:rowOff>82063</xdr:rowOff>
    </xdr:from>
    <xdr:to>
      <xdr:col>2</xdr:col>
      <xdr:colOff>4607170</xdr:colOff>
      <xdr:row>28</xdr:row>
      <xdr:rowOff>29307</xdr:rowOff>
    </xdr:to>
    <xdr:sp macro="" textlink="">
      <xdr:nvSpPr>
        <xdr:cNvPr id="12" name="Rectangular Callout 11"/>
        <xdr:cNvSpPr/>
      </xdr:nvSpPr>
      <xdr:spPr>
        <a:xfrm>
          <a:off x="4882658" y="5656386"/>
          <a:ext cx="1230927" cy="1002321"/>
        </a:xfrm>
        <a:prstGeom prst="wedgeRectCallout">
          <a:avLst>
            <a:gd name="adj1" fmla="val -65179"/>
            <a:gd name="adj2" fmla="val 24283"/>
          </a:avLst>
        </a:prstGeom>
        <a:solidFill>
          <a:srgbClr val="F8F8F8"/>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chemeClr val="tx1"/>
              </a:solidFill>
              <a:latin typeface="Leelawadee UI Semilight" panose="020B0402040204020203" pitchFamily="34" charset="-34"/>
              <a:cs typeface="Leelawadee UI Semilight" panose="020B0402040204020203" pitchFamily="34" charset="-34"/>
            </a:rPr>
            <a:t>Click</a:t>
          </a:r>
          <a:r>
            <a:rPr lang="en-US" sz="1000" baseline="0">
              <a:solidFill>
                <a:schemeClr val="tx1"/>
              </a:solidFill>
              <a:latin typeface="Leelawadee UI Semilight" panose="020B0402040204020203" pitchFamily="34" charset="-34"/>
              <a:cs typeface="Leelawadee UI Semilight" panose="020B0402040204020203" pitchFamily="34" charset="-34"/>
            </a:rPr>
            <a:t> on the "down-arrow" next to the box to open the list of options to select.</a:t>
          </a:r>
          <a:endParaRPr lang="en-US" sz="1000">
            <a:solidFill>
              <a:schemeClr val="tx1"/>
            </a:solidFill>
            <a:latin typeface="Leelawadee UI Semilight" panose="020B0402040204020203" pitchFamily="34" charset="-34"/>
            <a:cs typeface="Leelawadee UI Semilight" panose="020B0402040204020203" pitchFamily="34" charset="-34"/>
          </a:endParaRPr>
        </a:p>
      </xdr:txBody>
    </xdr:sp>
    <xdr:clientData/>
  </xdr:twoCellAnchor>
  <xdr:twoCellAnchor editAs="oneCell">
    <xdr:from>
      <xdr:col>2</xdr:col>
      <xdr:colOff>3470031</xdr:colOff>
      <xdr:row>33</xdr:row>
      <xdr:rowOff>128953</xdr:rowOff>
    </xdr:from>
    <xdr:to>
      <xdr:col>2</xdr:col>
      <xdr:colOff>4155831</xdr:colOff>
      <xdr:row>35</xdr:row>
      <xdr:rowOff>211014</xdr:rowOff>
    </xdr:to>
    <xdr:pic>
      <xdr:nvPicPr>
        <xdr:cNvPr id="13" name="Picture 12">
          <a:hlinkClick xmlns:r="http://schemas.openxmlformats.org/officeDocument/2006/relationships" r:id="rId6"/>
        </xdr:cNvPr>
        <xdr:cNvPicPr>
          <a:picLocks noChangeAspect="1"/>
        </xdr:cNvPicPr>
      </xdr:nvPicPr>
      <xdr:blipFill>
        <a:blip xmlns:r="http://schemas.openxmlformats.org/officeDocument/2006/relationships" r:embed="rId4">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976446" y="7778261"/>
          <a:ext cx="6858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28576</xdr:colOff>
      <xdr:row>12</xdr:row>
      <xdr:rowOff>95249</xdr:rowOff>
    </xdr:from>
    <xdr:to>
      <xdr:col>2</xdr:col>
      <xdr:colOff>485776</xdr:colOff>
      <xdr:row>14</xdr:row>
      <xdr:rowOff>123824</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47962"/>
          <a:ext cx="457200" cy="457200"/>
        </a:xfrm>
        <a:prstGeom prst="rect">
          <a:avLst/>
        </a:prstGeom>
      </xdr:spPr>
    </xdr:pic>
    <xdr:clientData/>
  </xdr:twoCellAnchor>
  <xdr:twoCellAnchor editAs="oneCell">
    <xdr:from>
      <xdr:col>2</xdr:col>
      <xdr:colOff>711975</xdr:colOff>
      <xdr:row>12</xdr:row>
      <xdr:rowOff>97611</xdr:rowOff>
    </xdr:from>
    <xdr:to>
      <xdr:col>2</xdr:col>
      <xdr:colOff>1169175</xdr:colOff>
      <xdr:row>14</xdr:row>
      <xdr:rowOff>126186</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8" y="2750324"/>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42863</xdr:colOff>
      <xdr:row>12</xdr:row>
      <xdr:rowOff>123825</xdr:rowOff>
    </xdr:from>
    <xdr:to>
      <xdr:col>2</xdr:col>
      <xdr:colOff>500063</xdr:colOff>
      <xdr:row>14</xdr:row>
      <xdr:rowOff>152400</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443413" y="2776538"/>
          <a:ext cx="457200" cy="457200"/>
        </a:xfrm>
        <a:prstGeom prst="rect">
          <a:avLst/>
        </a:prstGeom>
      </xdr:spPr>
    </xdr:pic>
    <xdr:clientData/>
  </xdr:twoCellAnchor>
  <xdr:twoCellAnchor editAs="oneCell">
    <xdr:from>
      <xdr:col>2</xdr:col>
      <xdr:colOff>726262</xdr:colOff>
      <xdr:row>12</xdr:row>
      <xdr:rowOff>126187</xdr:rowOff>
    </xdr:from>
    <xdr:to>
      <xdr:col>2</xdr:col>
      <xdr:colOff>1183462</xdr:colOff>
      <xdr:row>14</xdr:row>
      <xdr:rowOff>154762</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126812" y="2778900"/>
          <a:ext cx="457200"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28576</xdr:colOff>
      <xdr:row>12</xdr:row>
      <xdr:rowOff>119062</xdr:rowOff>
    </xdr:from>
    <xdr:to>
      <xdr:col>2</xdr:col>
      <xdr:colOff>485776</xdr:colOff>
      <xdr:row>14</xdr:row>
      <xdr:rowOff>147637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71775"/>
          <a:ext cx="457200" cy="457200"/>
        </a:xfrm>
        <a:prstGeom prst="rect">
          <a:avLst/>
        </a:prstGeom>
      </xdr:spPr>
    </xdr:pic>
    <xdr:clientData/>
  </xdr:twoCellAnchor>
  <xdr:twoCellAnchor editAs="oneCell">
    <xdr:from>
      <xdr:col>2</xdr:col>
      <xdr:colOff>711974</xdr:colOff>
      <xdr:row>12</xdr:row>
      <xdr:rowOff>121424</xdr:rowOff>
    </xdr:from>
    <xdr:to>
      <xdr:col>2</xdr:col>
      <xdr:colOff>1169174</xdr:colOff>
      <xdr:row>14</xdr:row>
      <xdr:rowOff>149999</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7" y="2774137"/>
          <a:ext cx="457200"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23813</xdr:colOff>
      <xdr:row>12</xdr:row>
      <xdr:rowOff>100012</xdr:rowOff>
    </xdr:from>
    <xdr:to>
      <xdr:col>2</xdr:col>
      <xdr:colOff>481013</xdr:colOff>
      <xdr:row>14</xdr:row>
      <xdr:rowOff>128587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505326" y="2752725"/>
          <a:ext cx="457200" cy="457200"/>
        </a:xfrm>
        <a:prstGeom prst="rect">
          <a:avLst/>
        </a:prstGeom>
      </xdr:spPr>
    </xdr:pic>
    <xdr:clientData/>
  </xdr:twoCellAnchor>
  <xdr:twoCellAnchor editAs="oneCell">
    <xdr:from>
      <xdr:col>2</xdr:col>
      <xdr:colOff>721499</xdr:colOff>
      <xdr:row>12</xdr:row>
      <xdr:rowOff>107137</xdr:rowOff>
    </xdr:from>
    <xdr:to>
      <xdr:col>2</xdr:col>
      <xdr:colOff>1178699</xdr:colOff>
      <xdr:row>14</xdr:row>
      <xdr:rowOff>135712</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03012" y="2759850"/>
          <a:ext cx="457200"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33338</xdr:colOff>
      <xdr:row>12</xdr:row>
      <xdr:rowOff>114300</xdr:rowOff>
    </xdr:from>
    <xdr:to>
      <xdr:col>2</xdr:col>
      <xdr:colOff>490538</xdr:colOff>
      <xdr:row>14</xdr:row>
      <xdr:rowOff>142875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33851" y="2767013"/>
          <a:ext cx="457200" cy="457200"/>
        </a:xfrm>
        <a:prstGeom prst="rect">
          <a:avLst/>
        </a:prstGeom>
      </xdr:spPr>
    </xdr:pic>
    <xdr:clientData/>
  </xdr:twoCellAnchor>
  <xdr:twoCellAnchor editAs="oneCell">
    <xdr:from>
      <xdr:col>2</xdr:col>
      <xdr:colOff>726262</xdr:colOff>
      <xdr:row>12</xdr:row>
      <xdr:rowOff>116661</xdr:rowOff>
    </xdr:from>
    <xdr:to>
      <xdr:col>2</xdr:col>
      <xdr:colOff>1183462</xdr:colOff>
      <xdr:row>14</xdr:row>
      <xdr:rowOff>145236</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26775" y="2769374"/>
          <a:ext cx="457200" cy="45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610100"/>
          <a:ext cx="457200" cy="457200"/>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7" name="Picture 6">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612462"/>
          <a:ext cx="457200" cy="457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852988"/>
          <a:ext cx="457200" cy="457200"/>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855350"/>
          <a:ext cx="457200" cy="457200"/>
        </a:xfrm>
        <a:prstGeom prst="rect">
          <a:avLst/>
        </a:prstGeom>
      </xdr:spPr>
    </xdr:pic>
    <xdr:clientData/>
  </xdr:twoCellAnchor>
</xdr:wsDr>
</file>

<file path=xl/theme/theme1.xml><?xml version="1.0" encoding="utf-8"?>
<a:theme xmlns:a="http://schemas.openxmlformats.org/drawingml/2006/main" name="Office Theme">
  <a:themeElements>
    <a:clrScheme name="BRAC">
      <a:dk1>
        <a:sysClr val="windowText" lastClr="000000"/>
      </a:dk1>
      <a:lt1>
        <a:sysClr val="window" lastClr="FFFFFF"/>
      </a:lt1>
      <a:dk2>
        <a:srgbClr val="17406D"/>
      </a:dk2>
      <a:lt2>
        <a:srgbClr val="DBEFF9"/>
      </a:lt2>
      <a:accent1>
        <a:srgbClr val="0F6FC6"/>
      </a:accent1>
      <a:accent2>
        <a:srgbClr val="009DD9"/>
      </a:accent2>
      <a:accent3>
        <a:srgbClr val="F49100"/>
      </a:accent3>
      <a:accent4>
        <a:srgbClr val="7CCA62"/>
      </a:accent4>
      <a:accent5>
        <a:srgbClr val="F0F006"/>
      </a:accent5>
      <a:accent6>
        <a:srgbClr val="A5C249"/>
      </a:accent6>
      <a:hlink>
        <a:srgbClr val="F49100"/>
      </a:hlink>
      <a:folHlink>
        <a:srgbClr val="85DFD0"/>
      </a:folHlink>
    </a:clrScheme>
    <a:fontScheme name="Segoe-rific">
      <a:majorFont>
        <a:latin typeface="Segoe UI Semilight"/>
        <a:ea typeface=""/>
        <a:cs typeface=""/>
      </a:majorFont>
      <a:minorFont>
        <a:latin typeface="Segoe U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B7"/>
  <sheetViews>
    <sheetView workbookViewId="0">
      <selection activeCell="B13" sqref="B13"/>
    </sheetView>
  </sheetViews>
  <sheetFormatPr defaultRowHeight="16.5"/>
  <cols>
    <col min="2" max="2" width="14.25" bestFit="1" customWidth="1"/>
    <col min="7" max="7" width="47" bestFit="1" customWidth="1"/>
    <col min="8" max="8" width="17.25" bestFit="1" customWidth="1"/>
    <col min="10" max="10" width="26.375" bestFit="1" customWidth="1"/>
    <col min="12" max="12" width="11.5" bestFit="1" customWidth="1"/>
  </cols>
  <sheetData>
    <row r="3" spans="2:2">
      <c r="B3" t="s">
        <v>8</v>
      </c>
    </row>
    <row r="4" spans="2:2">
      <c r="B4" t="s">
        <v>9</v>
      </c>
    </row>
    <row r="5" spans="2:2">
      <c r="B5" t="s">
        <v>10</v>
      </c>
    </row>
    <row r="6" spans="2:2">
      <c r="B6" t="s">
        <v>11</v>
      </c>
    </row>
    <row r="7" spans="2:2">
      <c r="B7"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4.9989318521683403E-2"/>
  </sheetPr>
  <dimension ref="B2:H22"/>
  <sheetViews>
    <sheetView showGridLines="0" showRowColHeaders="0" zoomScale="160" zoomScaleNormal="160" workbookViewId="0">
      <selection activeCell="B6" sqref="B6:E21"/>
    </sheetView>
  </sheetViews>
  <sheetFormatPr defaultColWidth="8.75" defaultRowHeight="16.5"/>
  <cols>
    <col min="1" max="1" width="4.125" style="1" customWidth="1"/>
    <col min="2" max="2" width="49.75" style="1" customWidth="1"/>
    <col min="3" max="8" width="9.25" style="1" customWidth="1"/>
    <col min="9" max="16384" width="8.75" style="1"/>
  </cols>
  <sheetData>
    <row r="2" spans="2:8" ht="23.25">
      <c r="B2" s="97" t="s">
        <v>35</v>
      </c>
      <c r="C2" s="97"/>
      <c r="D2" s="97"/>
      <c r="E2" s="97"/>
      <c r="F2" s="97"/>
      <c r="G2" s="97"/>
      <c r="H2" s="97"/>
    </row>
    <row r="3" spans="2:8" ht="48.6" customHeight="1">
      <c r="B3" s="111" t="s">
        <v>154</v>
      </c>
      <c r="C3" s="111"/>
      <c r="D3" s="111"/>
      <c r="E3" s="111"/>
    </row>
    <row r="4" spans="2:8" ht="8.4499999999999993" customHeight="1"/>
    <row r="5" spans="2:8" ht="38.450000000000003" customHeight="1">
      <c r="B5" s="112" t="s">
        <v>155</v>
      </c>
      <c r="C5" s="112"/>
      <c r="D5" s="112"/>
      <c r="E5" s="112"/>
      <c r="H5" s="37"/>
    </row>
    <row r="6" spans="2:8">
      <c r="B6" s="102" t="s">
        <v>36</v>
      </c>
      <c r="C6" s="103"/>
      <c r="D6" s="103"/>
      <c r="E6" s="104"/>
    </row>
    <row r="7" spans="2:8">
      <c r="B7" s="105"/>
      <c r="C7" s="106"/>
      <c r="D7" s="106"/>
      <c r="E7" s="107"/>
    </row>
    <row r="8" spans="2:8">
      <c r="B8" s="105"/>
      <c r="C8" s="106"/>
      <c r="D8" s="106"/>
      <c r="E8" s="107"/>
    </row>
    <row r="9" spans="2:8">
      <c r="B9" s="105"/>
      <c r="C9" s="106"/>
      <c r="D9" s="106"/>
      <c r="E9" s="107"/>
    </row>
    <row r="10" spans="2:8">
      <c r="B10" s="105"/>
      <c r="C10" s="106"/>
      <c r="D10" s="106"/>
      <c r="E10" s="107"/>
    </row>
    <row r="11" spans="2:8">
      <c r="B11" s="105"/>
      <c r="C11" s="106"/>
      <c r="D11" s="106"/>
      <c r="E11" s="107"/>
    </row>
    <row r="12" spans="2:8">
      <c r="B12" s="105"/>
      <c r="C12" s="106"/>
      <c r="D12" s="106"/>
      <c r="E12" s="107"/>
    </row>
    <row r="13" spans="2:8">
      <c r="B13" s="105"/>
      <c r="C13" s="106"/>
      <c r="D13" s="106"/>
      <c r="E13" s="107"/>
    </row>
    <row r="14" spans="2:8">
      <c r="B14" s="105"/>
      <c r="C14" s="106"/>
      <c r="D14" s="106"/>
      <c r="E14" s="107"/>
    </row>
    <row r="15" spans="2:8">
      <c r="B15" s="105"/>
      <c r="C15" s="106"/>
      <c r="D15" s="106"/>
      <c r="E15" s="107"/>
    </row>
    <row r="16" spans="2:8">
      <c r="B16" s="105"/>
      <c r="C16" s="106"/>
      <c r="D16" s="106"/>
      <c r="E16" s="107"/>
    </row>
    <row r="17" spans="2:5">
      <c r="B17" s="105"/>
      <c r="C17" s="106"/>
      <c r="D17" s="106"/>
      <c r="E17" s="107"/>
    </row>
    <row r="18" spans="2:5">
      <c r="B18" s="105"/>
      <c r="C18" s="106"/>
      <c r="D18" s="106"/>
      <c r="E18" s="107"/>
    </row>
    <row r="19" spans="2:5">
      <c r="B19" s="105"/>
      <c r="C19" s="106"/>
      <c r="D19" s="106"/>
      <c r="E19" s="107"/>
    </row>
    <row r="20" spans="2:5">
      <c r="B20" s="105"/>
      <c r="C20" s="106"/>
      <c r="D20" s="106"/>
      <c r="E20" s="107"/>
    </row>
    <row r="21" spans="2:5">
      <c r="B21" s="108"/>
      <c r="C21" s="109"/>
      <c r="D21" s="109"/>
      <c r="E21" s="110"/>
    </row>
    <row r="22" spans="2:5" ht="7.15" customHeight="1"/>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4.9989318521683403E-2"/>
  </sheetPr>
  <dimension ref="B2:H22"/>
  <sheetViews>
    <sheetView showGridLines="0" showRowColHeaders="0" zoomScale="160" zoomScaleNormal="160" workbookViewId="0">
      <selection activeCell="B6" sqref="B6:E21"/>
    </sheetView>
  </sheetViews>
  <sheetFormatPr defaultColWidth="8.75" defaultRowHeight="16.5"/>
  <cols>
    <col min="1" max="1" width="4.125" style="1" customWidth="1"/>
    <col min="2" max="2" width="49.75" style="1" customWidth="1"/>
    <col min="3" max="8" width="9.25" style="1" customWidth="1"/>
    <col min="9" max="16384" width="8.75" style="1"/>
  </cols>
  <sheetData>
    <row r="2" spans="2:8" ht="23.25">
      <c r="B2" s="97" t="s">
        <v>35</v>
      </c>
      <c r="C2" s="97"/>
      <c r="D2" s="97"/>
      <c r="E2" s="97"/>
      <c r="F2" s="97"/>
      <c r="G2" s="97"/>
      <c r="H2" s="97"/>
    </row>
    <row r="3" spans="2:8" ht="47.45" customHeight="1">
      <c r="B3" s="111" t="s">
        <v>154</v>
      </c>
      <c r="C3" s="111"/>
      <c r="D3" s="111"/>
      <c r="E3" s="111"/>
    </row>
    <row r="4" spans="2:8" ht="8.4499999999999993" customHeight="1"/>
    <row r="5" spans="2:8" ht="39" customHeight="1">
      <c r="B5" s="113" t="s">
        <v>158</v>
      </c>
      <c r="C5" s="113"/>
      <c r="D5" s="113"/>
      <c r="E5" s="113"/>
      <c r="H5" s="37"/>
    </row>
    <row r="6" spans="2:8">
      <c r="B6" s="102" t="s">
        <v>36</v>
      </c>
      <c r="C6" s="103"/>
      <c r="D6" s="103"/>
      <c r="E6" s="104"/>
    </row>
    <row r="7" spans="2:8">
      <c r="B7" s="105"/>
      <c r="C7" s="106"/>
      <c r="D7" s="106"/>
      <c r="E7" s="107"/>
    </row>
    <row r="8" spans="2:8">
      <c r="B8" s="105"/>
      <c r="C8" s="106"/>
      <c r="D8" s="106"/>
      <c r="E8" s="107"/>
    </row>
    <row r="9" spans="2:8">
      <c r="B9" s="105"/>
      <c r="C9" s="106"/>
      <c r="D9" s="106"/>
      <c r="E9" s="107"/>
    </row>
    <row r="10" spans="2:8">
      <c r="B10" s="105"/>
      <c r="C10" s="106"/>
      <c r="D10" s="106"/>
      <c r="E10" s="107"/>
    </row>
    <row r="11" spans="2:8">
      <c r="B11" s="105"/>
      <c r="C11" s="106"/>
      <c r="D11" s="106"/>
      <c r="E11" s="107"/>
    </row>
    <row r="12" spans="2:8">
      <c r="B12" s="105"/>
      <c r="C12" s="106"/>
      <c r="D12" s="106"/>
      <c r="E12" s="107"/>
    </row>
    <row r="13" spans="2:8">
      <c r="B13" s="105"/>
      <c r="C13" s="106"/>
      <c r="D13" s="106"/>
      <c r="E13" s="107"/>
    </row>
    <row r="14" spans="2:8">
      <c r="B14" s="105"/>
      <c r="C14" s="106"/>
      <c r="D14" s="106"/>
      <c r="E14" s="107"/>
    </row>
    <row r="15" spans="2:8">
      <c r="B15" s="105"/>
      <c r="C15" s="106"/>
      <c r="D15" s="106"/>
      <c r="E15" s="107"/>
    </row>
    <row r="16" spans="2:8">
      <c r="B16" s="105"/>
      <c r="C16" s="106"/>
      <c r="D16" s="106"/>
      <c r="E16" s="107"/>
    </row>
    <row r="17" spans="2:5">
      <c r="B17" s="105"/>
      <c r="C17" s="106"/>
      <c r="D17" s="106"/>
      <c r="E17" s="107"/>
    </row>
    <row r="18" spans="2:5">
      <c r="B18" s="105"/>
      <c r="C18" s="106"/>
      <c r="D18" s="106"/>
      <c r="E18" s="107"/>
    </row>
    <row r="19" spans="2:5">
      <c r="B19" s="105"/>
      <c r="C19" s="106"/>
      <c r="D19" s="106"/>
      <c r="E19" s="107"/>
    </row>
    <row r="20" spans="2:5">
      <c r="B20" s="105"/>
      <c r="C20" s="106"/>
      <c r="D20" s="106"/>
      <c r="E20" s="107"/>
    </row>
    <row r="21" spans="2:5">
      <c r="B21" s="108"/>
      <c r="C21" s="109"/>
      <c r="D21" s="109"/>
      <c r="E21" s="110"/>
    </row>
    <row r="22" spans="2:5" ht="7.15" customHeight="1"/>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H22"/>
  <sheetViews>
    <sheetView showGridLines="0" showRowColHeaders="0" zoomScale="160" zoomScaleNormal="160" workbookViewId="0">
      <selection activeCell="B6" sqref="B6:E21"/>
    </sheetView>
  </sheetViews>
  <sheetFormatPr defaultColWidth="8.75" defaultRowHeight="16.5"/>
  <cols>
    <col min="1" max="1" width="4.125" style="1" customWidth="1"/>
    <col min="2" max="2" width="49.75" style="1" customWidth="1"/>
    <col min="3" max="8" width="9.25" style="1" customWidth="1"/>
    <col min="9" max="16384" width="8.75" style="1"/>
  </cols>
  <sheetData>
    <row r="2" spans="2:8" ht="23.25">
      <c r="B2" s="97" t="s">
        <v>35</v>
      </c>
      <c r="C2" s="97"/>
      <c r="D2" s="97"/>
      <c r="E2" s="97"/>
      <c r="F2" s="97"/>
      <c r="G2" s="97"/>
      <c r="H2" s="97"/>
    </row>
    <row r="3" spans="2:8" ht="47.45" customHeight="1">
      <c r="B3" s="111" t="s">
        <v>154</v>
      </c>
      <c r="C3" s="111"/>
      <c r="D3" s="111"/>
      <c r="E3" s="111"/>
    </row>
    <row r="4" spans="2:8" ht="8.4499999999999993" customHeight="1"/>
    <row r="5" spans="2:8" ht="36.6" customHeight="1">
      <c r="B5" s="114" t="s">
        <v>156</v>
      </c>
      <c r="C5" s="114"/>
      <c r="D5" s="114"/>
      <c r="E5" s="114"/>
      <c r="H5" s="37"/>
    </row>
    <row r="6" spans="2:8">
      <c r="B6" s="102" t="s">
        <v>36</v>
      </c>
      <c r="C6" s="103"/>
      <c r="D6" s="103"/>
      <c r="E6" s="104"/>
    </row>
    <row r="7" spans="2:8">
      <c r="B7" s="105"/>
      <c r="C7" s="106"/>
      <c r="D7" s="106"/>
      <c r="E7" s="107"/>
    </row>
    <row r="8" spans="2:8">
      <c r="B8" s="105"/>
      <c r="C8" s="106"/>
      <c r="D8" s="106"/>
      <c r="E8" s="107"/>
    </row>
    <row r="9" spans="2:8">
      <c r="B9" s="105"/>
      <c r="C9" s="106"/>
      <c r="D9" s="106"/>
      <c r="E9" s="107"/>
    </row>
    <row r="10" spans="2:8">
      <c r="B10" s="105"/>
      <c r="C10" s="106"/>
      <c r="D10" s="106"/>
      <c r="E10" s="107"/>
    </row>
    <row r="11" spans="2:8">
      <c r="B11" s="105"/>
      <c r="C11" s="106"/>
      <c r="D11" s="106"/>
      <c r="E11" s="107"/>
    </row>
    <row r="12" spans="2:8">
      <c r="B12" s="105"/>
      <c r="C12" s="106"/>
      <c r="D12" s="106"/>
      <c r="E12" s="107"/>
    </row>
    <row r="13" spans="2:8">
      <c r="B13" s="105"/>
      <c r="C13" s="106"/>
      <c r="D13" s="106"/>
      <c r="E13" s="107"/>
    </row>
    <row r="14" spans="2:8">
      <c r="B14" s="105"/>
      <c r="C14" s="106"/>
      <c r="D14" s="106"/>
      <c r="E14" s="107"/>
    </row>
    <row r="15" spans="2:8">
      <c r="B15" s="105"/>
      <c r="C15" s="106"/>
      <c r="D15" s="106"/>
      <c r="E15" s="107"/>
    </row>
    <row r="16" spans="2:8">
      <c r="B16" s="105"/>
      <c r="C16" s="106"/>
      <c r="D16" s="106"/>
      <c r="E16" s="107"/>
    </row>
    <row r="17" spans="2:5">
      <c r="B17" s="105"/>
      <c r="C17" s="106"/>
      <c r="D17" s="106"/>
      <c r="E17" s="107"/>
    </row>
    <row r="18" spans="2:5">
      <c r="B18" s="105"/>
      <c r="C18" s="106"/>
      <c r="D18" s="106"/>
      <c r="E18" s="107"/>
    </row>
    <row r="19" spans="2:5">
      <c r="B19" s="105"/>
      <c r="C19" s="106"/>
      <c r="D19" s="106"/>
      <c r="E19" s="107"/>
    </row>
    <row r="20" spans="2:5">
      <c r="B20" s="105"/>
      <c r="C20" s="106"/>
      <c r="D20" s="106"/>
      <c r="E20" s="107"/>
    </row>
    <row r="21" spans="2:5">
      <c r="B21" s="108"/>
      <c r="C21" s="109"/>
      <c r="D21" s="109"/>
      <c r="E21" s="110"/>
    </row>
    <row r="22" spans="2:5" ht="7.15" customHeight="1"/>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R23"/>
  <sheetViews>
    <sheetView showGridLines="0" showRowColHeaders="0" zoomScale="130" zoomScaleNormal="130" workbookViewId="0"/>
  </sheetViews>
  <sheetFormatPr defaultRowHeight="16.5"/>
  <cols>
    <col min="1" max="1" width="3.75" customWidth="1"/>
    <col min="2" max="3" width="8.75" customWidth="1"/>
    <col min="8" max="8" width="9.375" customWidth="1"/>
    <col min="9" max="9" width="9.75" customWidth="1"/>
    <col min="10" max="10" width="3.25" customWidth="1"/>
    <col min="17" max="17" width="12.625" customWidth="1"/>
  </cols>
  <sheetData>
    <row r="2" spans="2:18" ht="34.5">
      <c r="B2" s="52" t="s">
        <v>85</v>
      </c>
    </row>
    <row r="4" spans="2:18" ht="20.25">
      <c r="B4" s="115" t="s">
        <v>88</v>
      </c>
      <c r="C4" s="115"/>
      <c r="D4" s="115"/>
      <c r="E4" s="115"/>
      <c r="F4" s="115"/>
      <c r="G4" s="115"/>
      <c r="H4" s="115"/>
      <c r="I4" s="115"/>
      <c r="J4" s="53"/>
      <c r="K4" s="116" t="s">
        <v>89</v>
      </c>
      <c r="L4" s="116"/>
      <c r="M4" s="116"/>
      <c r="N4" s="116"/>
      <c r="O4" s="116"/>
      <c r="P4" s="116"/>
      <c r="Q4" s="116"/>
      <c r="R4" s="116"/>
    </row>
    <row r="5" spans="2:18">
      <c r="B5" s="54" t="s">
        <v>87</v>
      </c>
      <c r="C5" s="55"/>
      <c r="D5" s="55"/>
      <c r="E5" s="55"/>
      <c r="F5" s="55"/>
      <c r="G5" s="55"/>
      <c r="H5" s="55"/>
      <c r="I5" s="56"/>
      <c r="J5" s="51"/>
      <c r="K5" s="61" t="s">
        <v>86</v>
      </c>
      <c r="L5" s="55"/>
      <c r="M5" s="55"/>
      <c r="N5" s="55"/>
      <c r="O5" s="55"/>
      <c r="P5" s="55"/>
      <c r="Q5" s="55"/>
      <c r="R5" s="62"/>
    </row>
    <row r="6" spans="2:18">
      <c r="B6" s="57" t="s">
        <v>93</v>
      </c>
      <c r="C6" s="55"/>
      <c r="D6" s="55"/>
      <c r="E6" s="55"/>
      <c r="F6" s="55"/>
      <c r="G6" s="55"/>
      <c r="H6" s="55"/>
      <c r="I6" s="56"/>
      <c r="J6" s="51"/>
      <c r="K6" s="61"/>
      <c r="L6" s="124" t="s">
        <v>37</v>
      </c>
      <c r="M6" s="124"/>
      <c r="N6" s="124"/>
      <c r="O6" s="124"/>
      <c r="P6" s="124"/>
      <c r="Q6" s="124"/>
      <c r="R6" s="62"/>
    </row>
    <row r="7" spans="2:18">
      <c r="B7" s="57" t="s">
        <v>96</v>
      </c>
      <c r="C7" s="55"/>
      <c r="D7" s="55"/>
      <c r="E7" s="55"/>
      <c r="F7" s="55"/>
      <c r="G7" s="55"/>
      <c r="H7" s="55"/>
      <c r="I7" s="56"/>
      <c r="J7" s="51"/>
      <c r="K7" s="61"/>
      <c r="L7" s="123" t="s">
        <v>20</v>
      </c>
      <c r="M7" s="123"/>
      <c r="N7" s="123"/>
      <c r="O7" s="123"/>
      <c r="P7" s="123"/>
      <c r="Q7" s="123"/>
      <c r="R7" s="62"/>
    </row>
    <row r="8" spans="2:18">
      <c r="B8" s="57" t="s">
        <v>94</v>
      </c>
      <c r="C8" s="55"/>
      <c r="D8" s="55"/>
      <c r="E8" s="55"/>
      <c r="F8" s="55"/>
      <c r="G8" s="55"/>
      <c r="H8" s="55"/>
      <c r="I8" s="56"/>
      <c r="J8" s="51"/>
      <c r="K8" s="61"/>
      <c r="L8" s="122" t="s">
        <v>79</v>
      </c>
      <c r="M8" s="122"/>
      <c r="N8" s="122"/>
      <c r="O8" s="122"/>
      <c r="P8" s="122"/>
      <c r="Q8" s="122"/>
      <c r="R8" s="62"/>
    </row>
    <row r="9" spans="2:18">
      <c r="B9" s="54"/>
      <c r="C9" s="55"/>
      <c r="D9" s="55"/>
      <c r="E9" s="55"/>
      <c r="F9" s="55"/>
      <c r="G9" s="55"/>
      <c r="H9" s="55"/>
      <c r="I9" s="56"/>
      <c r="J9" s="51"/>
      <c r="K9" s="61"/>
      <c r="L9" s="121" t="s">
        <v>81</v>
      </c>
      <c r="M9" s="121"/>
      <c r="N9" s="121"/>
      <c r="O9" s="121"/>
      <c r="P9" s="121"/>
      <c r="Q9" s="121"/>
      <c r="R9" s="62"/>
    </row>
    <row r="10" spans="2:18">
      <c r="B10" s="54"/>
      <c r="C10" s="66"/>
      <c r="D10" s="55"/>
      <c r="E10" s="55"/>
      <c r="F10" s="55"/>
      <c r="G10" s="55"/>
      <c r="H10" s="55"/>
      <c r="I10" s="56"/>
      <c r="J10" s="51"/>
      <c r="K10" s="61"/>
      <c r="L10" s="120" t="s">
        <v>40</v>
      </c>
      <c r="M10" s="120"/>
      <c r="N10" s="120"/>
      <c r="O10" s="120"/>
      <c r="P10" s="120"/>
      <c r="Q10" s="120"/>
      <c r="R10" s="62"/>
    </row>
    <row r="11" spans="2:18">
      <c r="B11" s="54"/>
      <c r="C11" s="67"/>
      <c r="D11" s="55"/>
      <c r="E11" s="55"/>
      <c r="F11" s="55"/>
      <c r="G11" s="55"/>
      <c r="H11" s="55"/>
      <c r="I11" s="56"/>
      <c r="J11" s="51"/>
      <c r="K11" s="61"/>
      <c r="L11" s="119" t="s">
        <v>90</v>
      </c>
      <c r="M11" s="119"/>
      <c r="N11" s="119"/>
      <c r="O11" s="119"/>
      <c r="P11" s="119"/>
      <c r="Q11" s="119"/>
      <c r="R11" s="62"/>
    </row>
    <row r="12" spans="2:18">
      <c r="B12" s="54"/>
      <c r="C12" s="67"/>
      <c r="D12" s="55"/>
      <c r="E12" s="55"/>
      <c r="F12" s="55"/>
      <c r="G12" s="55"/>
      <c r="H12" s="55"/>
      <c r="I12" s="56"/>
      <c r="J12" s="51"/>
      <c r="K12" s="61"/>
      <c r="L12" s="119" t="s">
        <v>91</v>
      </c>
      <c r="M12" s="119"/>
      <c r="N12" s="119"/>
      <c r="O12" s="119"/>
      <c r="P12" s="119"/>
      <c r="Q12" s="119"/>
      <c r="R12" s="62"/>
    </row>
    <row r="13" spans="2:18">
      <c r="B13" s="54"/>
      <c r="C13" s="68" t="s">
        <v>97</v>
      </c>
      <c r="D13" s="55"/>
      <c r="E13" s="55"/>
      <c r="F13" s="55"/>
      <c r="G13" s="55"/>
      <c r="H13" s="55"/>
      <c r="I13" s="56"/>
      <c r="J13" s="51"/>
      <c r="K13" s="61"/>
      <c r="L13" s="119" t="s">
        <v>92</v>
      </c>
      <c r="M13" s="119"/>
      <c r="N13" s="119"/>
      <c r="O13" s="119"/>
      <c r="P13" s="119"/>
      <c r="Q13" s="119"/>
      <c r="R13" s="62"/>
    </row>
    <row r="14" spans="2:18">
      <c r="B14" s="86"/>
      <c r="C14" s="87"/>
      <c r="D14" s="87"/>
      <c r="E14" s="87"/>
      <c r="F14" s="87"/>
      <c r="G14" s="87"/>
      <c r="H14" s="87"/>
      <c r="I14" s="88"/>
      <c r="K14" s="84"/>
      <c r="L14" s="118" t="s">
        <v>112</v>
      </c>
      <c r="M14" s="118"/>
      <c r="N14" s="118"/>
      <c r="O14" s="118"/>
      <c r="P14" s="118"/>
      <c r="Q14" s="118"/>
      <c r="R14" s="85"/>
    </row>
    <row r="15" spans="2:18" ht="17.25" thickBot="1">
      <c r="B15" s="58"/>
      <c r="C15" s="59"/>
      <c r="D15" s="59"/>
      <c r="E15" s="59"/>
      <c r="F15" s="59"/>
      <c r="G15" s="59"/>
      <c r="H15" s="59"/>
      <c r="I15" s="60"/>
      <c r="K15" s="63"/>
      <c r="L15" s="64"/>
      <c r="M15" s="64"/>
      <c r="N15" s="64"/>
      <c r="O15" s="64"/>
      <c r="P15" s="64"/>
      <c r="Q15" s="64"/>
      <c r="R15" s="65"/>
    </row>
    <row r="20" spans="3:3" ht="16.899999999999999" customHeight="1">
      <c r="C20" s="117" t="s">
        <v>111</v>
      </c>
    </row>
    <row r="21" spans="3:3">
      <c r="C21" s="117"/>
    </row>
    <row r="22" spans="3:3">
      <c r="C22" s="117"/>
    </row>
    <row r="23" spans="3:3" ht="24" customHeight="1">
      <c r="C23" s="117"/>
    </row>
  </sheetData>
  <sheetProtection sheet="1" objects="1" scenarios="1"/>
  <mergeCells count="12">
    <mergeCell ref="B4:I4"/>
    <mergeCell ref="K4:R4"/>
    <mergeCell ref="C20:C23"/>
    <mergeCell ref="L14:Q14"/>
    <mergeCell ref="L13:Q13"/>
    <mergeCell ref="L12:Q12"/>
    <mergeCell ref="L11:Q11"/>
    <mergeCell ref="L10:Q10"/>
    <mergeCell ref="L9:Q9"/>
    <mergeCell ref="L8:Q8"/>
    <mergeCell ref="L7:Q7"/>
    <mergeCell ref="L6:Q6"/>
  </mergeCells>
  <hyperlinks>
    <hyperlink ref="L6" location="SECTION1!A1" display="Determination, Self-Motivation, Self-Discipline and Grit"/>
    <hyperlink ref="L7" location="SECTION2!A1" display="Problem Solving &amp; Teamwork"/>
    <hyperlink ref="L8" location="SECTION3!A1" display="Communication Skills and Comfort Engaging with Strangers"/>
    <hyperlink ref="L9" location="SECTION4!A1" display="Financial and Computer Literacy"/>
    <hyperlink ref="L10" location="SECTION5!A1" display="Personal Capabilities and Support Systems"/>
    <hyperlink ref="L11" location="SECTION6!A1" display="Written Response: What is your area of greatest strength?"/>
    <hyperlink ref="L12" location="SECTION7!A1" display="Written Response: Areas where you need encouragement &amp; support?"/>
    <hyperlink ref="L13" location="SECTION8!A1" display="Written Response: Key insights learned through this self-assessment?"/>
    <hyperlink ref="L14" location="SECTION9!A1" display="Written Response: Future career plans and entrepreneurial intentions?"/>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C3:M44"/>
  <sheetViews>
    <sheetView topLeftCell="A16" workbookViewId="0">
      <selection activeCell="D41" sqref="D41"/>
    </sheetView>
  </sheetViews>
  <sheetFormatPr defaultRowHeight="16.5"/>
  <cols>
    <col min="3" max="3" width="43.875" bestFit="1" customWidth="1"/>
    <col min="4" max="4" width="52.25" bestFit="1" customWidth="1"/>
    <col min="5" max="5" width="3.875" bestFit="1" customWidth="1"/>
    <col min="6" max="6" width="10.75" bestFit="1" customWidth="1"/>
    <col min="7" max="7" width="9" bestFit="1" customWidth="1"/>
    <col min="8" max="8" width="7.875" bestFit="1" customWidth="1"/>
    <col min="10" max="10" width="41.875" bestFit="1" customWidth="1"/>
    <col min="13" max="13" width="11.25" bestFit="1" customWidth="1"/>
  </cols>
  <sheetData>
    <row r="3" spans="3:13">
      <c r="F3" s="14" t="s">
        <v>42</v>
      </c>
      <c r="G3" s="14" t="s">
        <v>43</v>
      </c>
      <c r="H3" s="14" t="s">
        <v>44</v>
      </c>
    </row>
    <row r="4" spans="3:13">
      <c r="C4" t="s">
        <v>0</v>
      </c>
      <c r="D4" t="s">
        <v>45</v>
      </c>
      <c r="E4" t="s">
        <v>46</v>
      </c>
      <c r="F4" s="7">
        <f>SECTION1!J5</f>
        <v>0</v>
      </c>
      <c r="G4" s="7">
        <v>3</v>
      </c>
      <c r="H4" s="7">
        <f>G4*F4</f>
        <v>0</v>
      </c>
    </row>
    <row r="5" spans="3:13" ht="17.25">
      <c r="C5" t="s">
        <v>0</v>
      </c>
      <c r="D5" t="s">
        <v>47</v>
      </c>
      <c r="E5" t="s">
        <v>48</v>
      </c>
      <c r="F5" s="7">
        <f>SECTION1!J6</f>
        <v>0</v>
      </c>
      <c r="G5" s="7">
        <v>2</v>
      </c>
      <c r="H5" s="7">
        <f t="shared" ref="H5:H11" si="0">G5*F5</f>
        <v>0</v>
      </c>
      <c r="J5" s="16" t="s">
        <v>49</v>
      </c>
      <c r="K5" s="13"/>
      <c r="L5" s="13"/>
      <c r="M5" s="13"/>
    </row>
    <row r="6" spans="3:13">
      <c r="C6" t="s">
        <v>0</v>
      </c>
      <c r="D6" t="s">
        <v>50</v>
      </c>
      <c r="E6" t="s">
        <v>51</v>
      </c>
      <c r="F6" s="7">
        <f>SECTION1!J7</f>
        <v>0</v>
      </c>
      <c r="G6" s="7">
        <v>1</v>
      </c>
      <c r="H6" s="7">
        <f t="shared" si="0"/>
        <v>0</v>
      </c>
      <c r="J6" s="13"/>
      <c r="K6" s="14" t="s">
        <v>52</v>
      </c>
      <c r="L6" s="14" t="s">
        <v>53</v>
      </c>
      <c r="M6" s="14" t="s">
        <v>54</v>
      </c>
    </row>
    <row r="7" spans="3:13">
      <c r="C7" t="s">
        <v>0</v>
      </c>
      <c r="D7" t="s">
        <v>144</v>
      </c>
      <c r="E7" t="s">
        <v>55</v>
      </c>
      <c r="F7" s="7">
        <f>SECTION1!J8</f>
        <v>0</v>
      </c>
      <c r="G7" s="7">
        <v>2</v>
      </c>
      <c r="H7" s="7">
        <f t="shared" si="0"/>
        <v>0</v>
      </c>
      <c r="J7" t="s">
        <v>0</v>
      </c>
      <c r="K7" s="7">
        <v>30</v>
      </c>
      <c r="L7" s="7">
        <f>SUM(Section1Subtotal)</f>
        <v>0</v>
      </c>
      <c r="M7" s="8">
        <f>L7/K7</f>
        <v>0</v>
      </c>
    </row>
    <row r="8" spans="3:13">
      <c r="C8" t="s">
        <v>0</v>
      </c>
      <c r="D8" t="s">
        <v>7</v>
      </c>
      <c r="E8" t="s">
        <v>56</v>
      </c>
      <c r="F8" s="7">
        <f>SECTION1!J9</f>
        <v>0</v>
      </c>
      <c r="G8" s="7">
        <v>2</v>
      </c>
      <c r="H8" s="7">
        <f t="shared" si="0"/>
        <v>0</v>
      </c>
      <c r="J8" t="s">
        <v>20</v>
      </c>
      <c r="K8" s="7">
        <v>30</v>
      </c>
      <c r="L8" s="7">
        <f>SUM(Section2SubTotal)</f>
        <v>0</v>
      </c>
      <c r="M8" s="8">
        <f t="shared" ref="M8:M12" si="1">L8/K8</f>
        <v>0</v>
      </c>
    </row>
    <row r="9" spans="3:13">
      <c r="C9" t="s">
        <v>0</v>
      </c>
      <c r="D9" t="s">
        <v>114</v>
      </c>
      <c r="E9" t="s">
        <v>57</v>
      </c>
      <c r="F9" s="7">
        <f>SECTION1!J10</f>
        <v>0</v>
      </c>
      <c r="G9" s="7">
        <v>3</v>
      </c>
      <c r="H9" s="7">
        <f t="shared" si="0"/>
        <v>0</v>
      </c>
      <c r="J9" t="s">
        <v>39</v>
      </c>
      <c r="K9" s="7">
        <v>30</v>
      </c>
      <c r="L9" s="7">
        <f>SUM(Section3SubTotal)</f>
        <v>0</v>
      </c>
      <c r="M9" s="8">
        <f t="shared" si="1"/>
        <v>0</v>
      </c>
    </row>
    <row r="10" spans="3:13">
      <c r="C10" t="s">
        <v>0</v>
      </c>
      <c r="D10" t="s">
        <v>145</v>
      </c>
      <c r="E10" t="s">
        <v>58</v>
      </c>
      <c r="F10" s="7">
        <f>SECTION1!J11</f>
        <v>0</v>
      </c>
      <c r="G10" s="7">
        <v>1</v>
      </c>
      <c r="H10" s="7">
        <f t="shared" si="0"/>
        <v>0</v>
      </c>
      <c r="J10" t="s">
        <v>29</v>
      </c>
      <c r="K10" s="7">
        <v>30</v>
      </c>
      <c r="L10" s="7">
        <f>SUM(Section4SubTotal)</f>
        <v>0</v>
      </c>
      <c r="M10" s="8">
        <f t="shared" si="1"/>
        <v>0</v>
      </c>
    </row>
    <row r="11" spans="3:13" ht="17.25" thickBot="1">
      <c r="C11" t="s">
        <v>0</v>
      </c>
      <c r="D11" t="s">
        <v>115</v>
      </c>
      <c r="E11" t="s">
        <v>59</v>
      </c>
      <c r="F11" s="7">
        <f>SECTION1!J12</f>
        <v>0</v>
      </c>
      <c r="G11" s="7">
        <v>1</v>
      </c>
      <c r="H11" s="7">
        <f t="shared" si="0"/>
        <v>0</v>
      </c>
      <c r="J11" s="9" t="s">
        <v>34</v>
      </c>
      <c r="K11" s="10">
        <v>30</v>
      </c>
      <c r="L11" s="10">
        <f>SUM(Section5SubTotal)</f>
        <v>0</v>
      </c>
      <c r="M11" s="11">
        <f t="shared" si="1"/>
        <v>0</v>
      </c>
    </row>
    <row r="12" spans="3:13">
      <c r="C12" t="s">
        <v>20</v>
      </c>
      <c r="D12" t="s">
        <v>16</v>
      </c>
      <c r="E12" t="s">
        <v>60</v>
      </c>
      <c r="F12" s="7">
        <f>SECTION2!J5</f>
        <v>0</v>
      </c>
      <c r="G12" s="7">
        <v>2</v>
      </c>
      <c r="H12" s="7">
        <f>G12*F12</f>
        <v>0</v>
      </c>
      <c r="J12" s="13" t="s">
        <v>61</v>
      </c>
      <c r="K12" s="14">
        <f>SUM(K7:K11)</f>
        <v>150</v>
      </c>
      <c r="L12" s="14">
        <f>SUM(L7:L11)</f>
        <v>0</v>
      </c>
      <c r="M12" s="15">
        <f t="shared" si="1"/>
        <v>0</v>
      </c>
    </row>
    <row r="13" spans="3:13">
      <c r="C13" t="s">
        <v>20</v>
      </c>
      <c r="D13" t="s">
        <v>146</v>
      </c>
      <c r="E13" t="s">
        <v>62</v>
      </c>
      <c r="F13" s="7">
        <f>SECTION2!J6</f>
        <v>0</v>
      </c>
      <c r="G13" s="7">
        <v>2</v>
      </c>
      <c r="H13" s="7">
        <f>G13*F13</f>
        <v>0</v>
      </c>
    </row>
    <row r="14" spans="3:13">
      <c r="C14" t="s">
        <v>20</v>
      </c>
      <c r="D14" t="s">
        <v>17</v>
      </c>
      <c r="E14" t="s">
        <v>63</v>
      </c>
      <c r="F14" s="7">
        <f>SECTION2!J7</f>
        <v>0</v>
      </c>
      <c r="G14" s="7">
        <v>1</v>
      </c>
      <c r="H14" s="7">
        <f>G14*F14</f>
        <v>0</v>
      </c>
    </row>
    <row r="15" spans="3:13">
      <c r="C15" t="s">
        <v>20</v>
      </c>
      <c r="D15" t="s">
        <v>18</v>
      </c>
      <c r="E15" t="s">
        <v>64</v>
      </c>
      <c r="F15" s="7">
        <f>SECTION2!J8</f>
        <v>0</v>
      </c>
      <c r="G15" s="7">
        <v>2</v>
      </c>
      <c r="H15" s="7">
        <f>G15*F15</f>
        <v>0</v>
      </c>
    </row>
    <row r="16" spans="3:13">
      <c r="C16" t="s">
        <v>20</v>
      </c>
      <c r="D16" t="s">
        <v>19</v>
      </c>
      <c r="E16" t="s">
        <v>65</v>
      </c>
      <c r="F16" s="7">
        <f>SECTION2!J9</f>
        <v>0</v>
      </c>
      <c r="G16" s="7">
        <v>3</v>
      </c>
      <c r="H16" s="7">
        <f>G16*F16</f>
        <v>0</v>
      </c>
    </row>
    <row r="17" spans="3:8">
      <c r="C17" t="s">
        <v>20</v>
      </c>
      <c r="D17" t="s">
        <v>116</v>
      </c>
      <c r="E17" t="s">
        <v>66</v>
      </c>
      <c r="F17" s="7">
        <f>SECTION2!J10</f>
        <v>0</v>
      </c>
      <c r="G17" s="7">
        <v>2</v>
      </c>
      <c r="H17" s="7">
        <f t="shared" ref="H17:H19" si="2">G17*F17</f>
        <v>0</v>
      </c>
    </row>
    <row r="18" spans="3:8">
      <c r="C18" t="s">
        <v>20</v>
      </c>
      <c r="D18" t="s">
        <v>147</v>
      </c>
      <c r="E18" t="s">
        <v>67</v>
      </c>
      <c r="F18" s="7">
        <f>SECTION2!J11</f>
        <v>0</v>
      </c>
      <c r="G18" s="7">
        <v>1</v>
      </c>
      <c r="H18" s="7">
        <f t="shared" si="2"/>
        <v>0</v>
      </c>
    </row>
    <row r="19" spans="3:8">
      <c r="C19" t="s">
        <v>20</v>
      </c>
      <c r="D19" t="s">
        <v>117</v>
      </c>
      <c r="E19" t="s">
        <v>68</v>
      </c>
      <c r="F19" s="7">
        <f>SECTION2!J12</f>
        <v>0</v>
      </c>
      <c r="G19" s="7">
        <v>2</v>
      </c>
      <c r="H19" s="7">
        <f t="shared" si="2"/>
        <v>0</v>
      </c>
    </row>
    <row r="20" spans="3:8">
      <c r="C20" t="s">
        <v>39</v>
      </c>
      <c r="D20" t="s">
        <v>21</v>
      </c>
      <c r="E20" t="s">
        <v>69</v>
      </c>
      <c r="F20" s="7">
        <f>SECTION3!J5</f>
        <v>0</v>
      </c>
      <c r="G20" s="7">
        <v>3</v>
      </c>
      <c r="H20" s="7">
        <f>G20*F20</f>
        <v>0</v>
      </c>
    </row>
    <row r="21" spans="3:8">
      <c r="C21" t="s">
        <v>39</v>
      </c>
      <c r="D21" t="s">
        <v>22</v>
      </c>
      <c r="E21" t="s">
        <v>70</v>
      </c>
      <c r="F21" s="7">
        <f>SECTION3!J6</f>
        <v>0</v>
      </c>
      <c r="G21" s="7">
        <v>2</v>
      </c>
      <c r="H21" s="7">
        <f>G21*F21</f>
        <v>0</v>
      </c>
    </row>
    <row r="22" spans="3:8">
      <c r="C22" t="s">
        <v>39</v>
      </c>
      <c r="D22" t="s">
        <v>23</v>
      </c>
      <c r="E22" t="s">
        <v>71</v>
      </c>
      <c r="F22" s="7">
        <f>SECTION3!J7</f>
        <v>0</v>
      </c>
      <c r="G22" s="7">
        <v>1</v>
      </c>
      <c r="H22" s="7">
        <f>G22*F22</f>
        <v>0</v>
      </c>
    </row>
    <row r="23" spans="3:8">
      <c r="C23" t="s">
        <v>39</v>
      </c>
      <c r="D23" t="s">
        <v>24</v>
      </c>
      <c r="E23" t="s">
        <v>72</v>
      </c>
      <c r="F23" s="7">
        <f>SECTION3!J8</f>
        <v>0</v>
      </c>
      <c r="G23" s="7">
        <v>2</v>
      </c>
      <c r="H23" s="7">
        <f>G23*F23</f>
        <v>0</v>
      </c>
    </row>
    <row r="24" spans="3:8">
      <c r="C24" t="s">
        <v>39</v>
      </c>
      <c r="D24" t="s">
        <v>25</v>
      </c>
      <c r="E24" t="s">
        <v>73</v>
      </c>
      <c r="F24" s="7">
        <f>SECTION3!J9</f>
        <v>0</v>
      </c>
      <c r="G24" s="7">
        <v>2</v>
      </c>
      <c r="H24" s="7">
        <f>G24*F24</f>
        <v>0</v>
      </c>
    </row>
    <row r="25" spans="3:8">
      <c r="C25" t="s">
        <v>39</v>
      </c>
      <c r="D25" t="s">
        <v>118</v>
      </c>
      <c r="E25" t="s">
        <v>74</v>
      </c>
      <c r="F25" s="7">
        <f>SECTION3!J10</f>
        <v>0</v>
      </c>
      <c r="G25" s="7">
        <v>1</v>
      </c>
      <c r="H25" s="7">
        <f t="shared" ref="H25:H27" si="3">G25*F25</f>
        <v>0</v>
      </c>
    </row>
    <row r="26" spans="3:8">
      <c r="C26" t="s">
        <v>39</v>
      </c>
      <c r="D26" t="s">
        <v>119</v>
      </c>
      <c r="E26" t="s">
        <v>75</v>
      </c>
      <c r="F26" s="7">
        <f>SECTION3!J11</f>
        <v>0</v>
      </c>
      <c r="G26" s="7">
        <v>1</v>
      </c>
      <c r="H26" s="7">
        <f t="shared" si="3"/>
        <v>0</v>
      </c>
    </row>
    <row r="27" spans="3:8">
      <c r="C27" t="s">
        <v>39</v>
      </c>
      <c r="D27" t="s">
        <v>148</v>
      </c>
      <c r="E27" t="s">
        <v>76</v>
      </c>
      <c r="F27" s="7">
        <f>SECTION3!J12</f>
        <v>0</v>
      </c>
      <c r="G27" s="7">
        <v>3</v>
      </c>
      <c r="H27" s="7">
        <f t="shared" si="3"/>
        <v>0</v>
      </c>
    </row>
    <row r="28" spans="3:8">
      <c r="C28" t="s">
        <v>29</v>
      </c>
      <c r="D28" t="s">
        <v>149</v>
      </c>
      <c r="E28" t="s">
        <v>77</v>
      </c>
      <c r="F28" s="7">
        <f>SECTION4!J5</f>
        <v>0</v>
      </c>
      <c r="G28" s="7">
        <v>2</v>
      </c>
      <c r="H28" s="7">
        <f>G28*F28</f>
        <v>0</v>
      </c>
    </row>
    <row r="29" spans="3:8">
      <c r="C29" t="s">
        <v>29</v>
      </c>
      <c r="D29" t="s">
        <v>142</v>
      </c>
      <c r="E29" t="s">
        <v>127</v>
      </c>
      <c r="F29" s="7">
        <f>SECTION4!J6</f>
        <v>0</v>
      </c>
      <c r="G29" s="7">
        <v>2</v>
      </c>
      <c r="H29" s="7">
        <f>G29*F29</f>
        <v>0</v>
      </c>
    </row>
    <row r="30" spans="3:8">
      <c r="C30" t="s">
        <v>29</v>
      </c>
      <c r="D30" t="s">
        <v>26</v>
      </c>
      <c r="E30" t="s">
        <v>128</v>
      </c>
      <c r="F30" s="7">
        <f>SECTION4!J7</f>
        <v>0</v>
      </c>
      <c r="G30" s="7">
        <v>2</v>
      </c>
      <c r="H30" s="7">
        <f>G30*F30</f>
        <v>0</v>
      </c>
    </row>
    <row r="31" spans="3:8">
      <c r="C31" t="s">
        <v>29</v>
      </c>
      <c r="D31" t="s">
        <v>27</v>
      </c>
      <c r="E31" t="s">
        <v>129</v>
      </c>
      <c r="F31" s="7">
        <f>SECTION4!J8</f>
        <v>0</v>
      </c>
      <c r="G31" s="7">
        <v>3</v>
      </c>
      <c r="H31" s="7">
        <f>G31*F31</f>
        <v>0</v>
      </c>
    </row>
    <row r="32" spans="3:8">
      <c r="C32" t="s">
        <v>29</v>
      </c>
      <c r="D32" t="s">
        <v>28</v>
      </c>
      <c r="E32" t="s">
        <v>130</v>
      </c>
      <c r="F32" s="7">
        <f>SECTION4!J9</f>
        <v>0</v>
      </c>
      <c r="G32" s="7">
        <v>1</v>
      </c>
      <c r="H32" s="7">
        <f>G32*F32</f>
        <v>0</v>
      </c>
    </row>
    <row r="33" spans="3:8">
      <c r="C33" t="s">
        <v>29</v>
      </c>
      <c r="D33" t="s">
        <v>121</v>
      </c>
      <c r="E33" t="s">
        <v>131</v>
      </c>
      <c r="F33" s="7">
        <f>SECTION4!J10</f>
        <v>0</v>
      </c>
      <c r="G33" s="7">
        <v>1</v>
      </c>
      <c r="H33" s="7">
        <f t="shared" ref="H33:H35" si="4">G33*F33</f>
        <v>0</v>
      </c>
    </row>
    <row r="34" spans="3:8">
      <c r="C34" t="s">
        <v>29</v>
      </c>
      <c r="D34" t="s">
        <v>122</v>
      </c>
      <c r="E34" t="s">
        <v>132</v>
      </c>
      <c r="F34" s="7">
        <f>SECTION4!J11</f>
        <v>0</v>
      </c>
      <c r="G34" s="7">
        <v>1</v>
      </c>
      <c r="H34" s="7">
        <f t="shared" si="4"/>
        <v>0</v>
      </c>
    </row>
    <row r="35" spans="3:8">
      <c r="C35" t="s">
        <v>29</v>
      </c>
      <c r="D35" t="s">
        <v>123</v>
      </c>
      <c r="E35" t="s">
        <v>133</v>
      </c>
      <c r="F35" s="7">
        <f>SECTION4!J12</f>
        <v>0</v>
      </c>
      <c r="G35" s="7">
        <v>3</v>
      </c>
      <c r="H35" s="7">
        <f t="shared" si="4"/>
        <v>0</v>
      </c>
    </row>
    <row r="36" spans="3:8">
      <c r="C36" t="s">
        <v>34</v>
      </c>
      <c r="D36" t="s">
        <v>30</v>
      </c>
      <c r="E36" t="s">
        <v>134</v>
      </c>
      <c r="F36" s="7">
        <f>SECTION5!J5</f>
        <v>0</v>
      </c>
      <c r="G36" s="7">
        <v>3</v>
      </c>
      <c r="H36" s="7">
        <f>G36*F36</f>
        <v>0</v>
      </c>
    </row>
    <row r="37" spans="3:8">
      <c r="C37" t="s">
        <v>34</v>
      </c>
      <c r="D37" t="s">
        <v>31</v>
      </c>
      <c r="E37" t="s">
        <v>135</v>
      </c>
      <c r="F37" s="7">
        <f>SECTION5!J6</f>
        <v>0</v>
      </c>
      <c r="G37" s="7">
        <v>1</v>
      </c>
      <c r="H37" s="7">
        <f>G37*F37</f>
        <v>0</v>
      </c>
    </row>
    <row r="38" spans="3:8">
      <c r="C38" t="s">
        <v>34</v>
      </c>
      <c r="D38" t="s">
        <v>32</v>
      </c>
      <c r="E38" t="s">
        <v>136</v>
      </c>
      <c r="F38" s="7">
        <f>SECTION5!J7</f>
        <v>0</v>
      </c>
      <c r="G38" s="7">
        <v>2</v>
      </c>
      <c r="H38" s="7">
        <f>G38*F38</f>
        <v>0</v>
      </c>
    </row>
    <row r="39" spans="3:8">
      <c r="C39" t="s">
        <v>34</v>
      </c>
      <c r="D39" t="s">
        <v>33</v>
      </c>
      <c r="E39" t="s">
        <v>137</v>
      </c>
      <c r="F39" s="7">
        <f>SECTION5!J8</f>
        <v>0</v>
      </c>
      <c r="G39" s="7">
        <v>3</v>
      </c>
      <c r="H39" s="7">
        <f>G39*F39</f>
        <v>0</v>
      </c>
    </row>
    <row r="40" spans="3:8">
      <c r="C40" s="87" t="s">
        <v>34</v>
      </c>
      <c r="D40" s="87" t="s">
        <v>150</v>
      </c>
      <c r="E40" t="s">
        <v>138</v>
      </c>
      <c r="F40" s="91">
        <f>SECTION5!J9</f>
        <v>0</v>
      </c>
      <c r="G40" s="91">
        <v>1</v>
      </c>
      <c r="H40" s="91">
        <f>G40*F40</f>
        <v>0</v>
      </c>
    </row>
    <row r="41" spans="3:8">
      <c r="C41" s="87" t="s">
        <v>34</v>
      </c>
      <c r="D41" t="s">
        <v>124</v>
      </c>
      <c r="E41" t="s">
        <v>139</v>
      </c>
      <c r="F41" s="91">
        <f>SECTION5!J10</f>
        <v>0</v>
      </c>
      <c r="G41" s="7">
        <v>3</v>
      </c>
      <c r="H41" s="7">
        <f t="shared" ref="H41:H43" si="5">G41*F41</f>
        <v>0</v>
      </c>
    </row>
    <row r="42" spans="3:8">
      <c r="C42" s="87" t="s">
        <v>34</v>
      </c>
      <c r="D42" t="s">
        <v>125</v>
      </c>
      <c r="E42" t="s">
        <v>140</v>
      </c>
      <c r="F42" s="91">
        <f>SECTION5!J11</f>
        <v>0</v>
      </c>
      <c r="G42" s="7">
        <v>1</v>
      </c>
      <c r="H42" s="7">
        <f t="shared" si="5"/>
        <v>0</v>
      </c>
    </row>
    <row r="43" spans="3:8" ht="17.25" thickBot="1">
      <c r="C43" s="9" t="s">
        <v>34</v>
      </c>
      <c r="D43" s="9" t="s">
        <v>126</v>
      </c>
      <c r="E43" s="9" t="s">
        <v>141</v>
      </c>
      <c r="F43" s="10">
        <f>SECTION5!J12</f>
        <v>0</v>
      </c>
      <c r="G43" s="10">
        <v>1</v>
      </c>
      <c r="H43" s="10">
        <f t="shared" si="5"/>
        <v>0</v>
      </c>
    </row>
    <row r="44" spans="3:8">
      <c r="C44" s="13" t="s">
        <v>61</v>
      </c>
      <c r="D44" s="13"/>
      <c r="E44" s="13"/>
      <c r="F44" s="14">
        <f>SUM(F4:F43)</f>
        <v>0</v>
      </c>
      <c r="G44" s="14">
        <f t="shared" ref="G44:H44" si="6">SUM(G4:G43)</f>
        <v>75</v>
      </c>
      <c r="H44" s="14">
        <f t="shared" si="6"/>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96"/>
  <sheetViews>
    <sheetView showGridLines="0" showRowColHeaders="0" zoomScaleNormal="100" workbookViewId="0"/>
  </sheetViews>
  <sheetFormatPr defaultColWidth="0" defaultRowHeight="16.5" zeroHeight="1"/>
  <cols>
    <col min="1" max="2" width="3.5" style="1" customWidth="1"/>
    <col min="3" max="11" width="8.75" style="1" customWidth="1"/>
    <col min="12" max="13" width="3.5" style="1" customWidth="1"/>
    <col min="14" max="14" width="8.75" style="1" customWidth="1"/>
    <col min="15" max="16384" width="8.75" style="1" hidden="1"/>
  </cols>
  <sheetData>
    <row r="1" spans="1:14" s="50" customFormat="1">
      <c r="A1" s="1"/>
      <c r="B1" s="1"/>
      <c r="C1" s="1"/>
      <c r="D1" s="1"/>
      <c r="E1" s="1"/>
      <c r="F1" s="1"/>
      <c r="G1" s="1"/>
      <c r="H1" s="1"/>
      <c r="I1" s="1"/>
      <c r="J1" s="1"/>
      <c r="K1" s="1"/>
      <c r="L1" s="1"/>
      <c r="M1" s="1"/>
      <c r="N1" s="1"/>
    </row>
    <row r="2" spans="1:14" s="50" customFormat="1" ht="25.5">
      <c r="A2" s="1"/>
      <c r="B2" s="45" t="s">
        <v>3</v>
      </c>
      <c r="C2" s="1"/>
      <c r="D2" s="1"/>
      <c r="E2" s="1"/>
      <c r="F2" s="1"/>
      <c r="G2" s="1"/>
      <c r="H2" s="1"/>
      <c r="I2" s="1"/>
      <c r="J2" s="1"/>
      <c r="K2" s="1"/>
      <c r="L2" s="1"/>
      <c r="M2" s="1"/>
      <c r="N2" s="1"/>
    </row>
    <row r="3" spans="1:14" s="50" customFormat="1" ht="22.5">
      <c r="A3" s="1"/>
      <c r="B3" s="46" t="s">
        <v>1</v>
      </c>
      <c r="C3" s="1"/>
      <c r="D3" s="1"/>
      <c r="E3" s="1"/>
      <c r="F3" s="1"/>
      <c r="G3" s="1"/>
      <c r="H3" s="1"/>
      <c r="I3" s="1"/>
      <c r="J3" s="1"/>
      <c r="K3" s="1"/>
      <c r="L3" s="1"/>
      <c r="M3" s="1"/>
      <c r="N3" s="69" t="s">
        <v>98</v>
      </c>
    </row>
    <row r="4" spans="1:14" s="50" customFormat="1" ht="9" customHeight="1" thickBot="1">
      <c r="A4" s="1"/>
      <c r="B4" s="30"/>
      <c r="C4" s="30"/>
      <c r="D4" s="30"/>
      <c r="E4" s="30"/>
      <c r="F4" s="30"/>
      <c r="G4" s="30"/>
      <c r="H4" s="30"/>
      <c r="I4" s="30"/>
      <c r="J4" s="30"/>
      <c r="K4" s="30"/>
      <c r="L4" s="30"/>
      <c r="M4" s="1"/>
      <c r="N4" s="1"/>
    </row>
    <row r="5" spans="1:14" s="50" customFormat="1" ht="7.15" customHeight="1">
      <c r="A5" s="1"/>
      <c r="B5" s="1"/>
      <c r="C5" s="1"/>
      <c r="D5" s="1"/>
      <c r="E5" s="1"/>
      <c r="F5" s="1"/>
      <c r="G5" s="1"/>
      <c r="H5" s="1"/>
      <c r="I5" s="1"/>
      <c r="J5" s="1"/>
      <c r="K5" s="1"/>
      <c r="L5" s="1"/>
      <c r="M5" s="1"/>
      <c r="N5" s="1"/>
    </row>
    <row r="6" spans="1:14" s="50" customFormat="1" ht="20.25">
      <c r="A6" s="1"/>
      <c r="B6" s="126" t="s">
        <v>82</v>
      </c>
      <c r="C6" s="126"/>
      <c r="D6" s="126"/>
      <c r="E6" s="126"/>
      <c r="F6" s="127" t="str">
        <f>IF(STUDENT_INFO!C3="","",STUDENT_INFO!C3)</f>
        <v/>
      </c>
      <c r="G6" s="127"/>
      <c r="H6" s="127"/>
      <c r="I6" s="127"/>
      <c r="J6" s="127"/>
      <c r="K6" s="127"/>
      <c r="L6" s="127"/>
      <c r="M6" s="1"/>
      <c r="N6" s="1"/>
    </row>
    <row r="7" spans="1:14" s="50" customFormat="1" ht="7.15" customHeight="1">
      <c r="A7" s="1"/>
      <c r="B7" s="1"/>
      <c r="C7" s="1"/>
      <c r="D7" s="1"/>
      <c r="E7" s="1"/>
      <c r="F7" s="1"/>
      <c r="G7" s="1"/>
      <c r="H7" s="1"/>
      <c r="I7" s="1"/>
      <c r="J7" s="1"/>
      <c r="K7" s="1"/>
      <c r="L7" s="1"/>
      <c r="M7" s="1"/>
      <c r="N7" s="1"/>
    </row>
    <row r="8" spans="1:14" s="50" customFormat="1">
      <c r="A8" s="1"/>
      <c r="B8" s="128">
        <f ca="1">TODAY()</f>
        <v>42885</v>
      </c>
      <c r="C8" s="128"/>
      <c r="D8" s="128"/>
      <c r="E8" s="128"/>
      <c r="F8" s="128"/>
      <c r="G8" s="128"/>
      <c r="H8" s="1"/>
      <c r="I8" s="1"/>
      <c r="J8" s="1"/>
      <c r="K8" s="1"/>
      <c r="L8" s="1"/>
      <c r="M8" s="1"/>
      <c r="N8" s="1"/>
    </row>
    <row r="9" spans="1:14" s="50" customFormat="1" ht="7.9" customHeight="1">
      <c r="A9" s="1"/>
      <c r="B9" s="1"/>
      <c r="C9" s="1"/>
      <c r="D9" s="1"/>
      <c r="E9" s="1"/>
      <c r="F9" s="1"/>
      <c r="G9" s="1"/>
      <c r="H9" s="1"/>
      <c r="I9" s="1"/>
      <c r="J9" s="1"/>
      <c r="K9" s="1"/>
      <c r="L9" s="1"/>
      <c r="M9" s="1"/>
      <c r="N9" s="1"/>
    </row>
    <row r="10" spans="1:14" s="50" customFormat="1">
      <c r="A10" s="1"/>
      <c r="B10" s="44"/>
      <c r="C10" s="44"/>
      <c r="D10" s="44"/>
      <c r="E10" s="44"/>
      <c r="F10" s="44"/>
      <c r="G10" s="44"/>
      <c r="H10" s="44"/>
      <c r="I10" s="44"/>
      <c r="J10" s="44"/>
      <c r="K10" s="44"/>
      <c r="L10" s="44"/>
      <c r="M10" s="1"/>
      <c r="N10" s="1"/>
    </row>
    <row r="11" spans="1:14" s="50" customFormat="1">
      <c r="A11" s="1"/>
      <c r="B11" s="44"/>
      <c r="C11" s="47" t="s">
        <v>83</v>
      </c>
      <c r="D11" s="47"/>
      <c r="E11" s="47"/>
      <c r="F11" s="47"/>
      <c r="G11" s="48" t="s">
        <v>10</v>
      </c>
      <c r="H11" s="47"/>
      <c r="I11" s="47"/>
      <c r="J11" s="47"/>
      <c r="K11" s="49" t="s">
        <v>84</v>
      </c>
      <c r="L11" s="44"/>
      <c r="M11" s="1"/>
      <c r="N11" s="1"/>
    </row>
    <row r="12" spans="1:14" s="50" customFormat="1">
      <c r="A12" s="1"/>
      <c r="B12" s="44"/>
      <c r="C12" s="44"/>
      <c r="D12" s="44"/>
      <c r="E12" s="44"/>
      <c r="F12" s="44"/>
      <c r="G12" s="44"/>
      <c r="H12" s="44"/>
      <c r="I12" s="44"/>
      <c r="J12" s="44"/>
      <c r="K12" s="44"/>
      <c r="L12" s="44"/>
      <c r="M12" s="1"/>
      <c r="N12" s="1"/>
    </row>
    <row r="13" spans="1:14" s="50" customFormat="1">
      <c r="A13" s="1"/>
      <c r="B13" s="44"/>
      <c r="C13" s="44"/>
      <c r="D13" s="44"/>
      <c r="E13" s="44"/>
      <c r="F13" s="44"/>
      <c r="G13" s="44"/>
      <c r="H13" s="44"/>
      <c r="I13" s="44"/>
      <c r="J13" s="44"/>
      <c r="K13" s="44"/>
      <c r="L13" s="44"/>
      <c r="M13" s="1"/>
      <c r="N13" s="1"/>
    </row>
    <row r="14" spans="1:14" s="50" customFormat="1">
      <c r="A14" s="1"/>
      <c r="B14" s="44"/>
      <c r="C14" s="44"/>
      <c r="D14" s="44"/>
      <c r="E14" s="44"/>
      <c r="F14" s="44"/>
      <c r="G14" s="44"/>
      <c r="H14" s="44"/>
      <c r="I14" s="44"/>
      <c r="J14" s="44"/>
      <c r="K14" s="44"/>
      <c r="L14" s="44"/>
      <c r="M14" s="1"/>
      <c r="N14" s="1"/>
    </row>
    <row r="15" spans="1:14" s="50" customFormat="1">
      <c r="A15" s="1"/>
      <c r="B15" s="44"/>
      <c r="C15" s="44"/>
      <c r="D15" s="44"/>
      <c r="E15" s="44"/>
      <c r="F15" s="44"/>
      <c r="G15" s="44"/>
      <c r="H15" s="44"/>
      <c r="I15" s="44"/>
      <c r="J15" s="44"/>
      <c r="K15" s="44"/>
      <c r="L15" s="44"/>
      <c r="M15" s="1"/>
      <c r="N15" s="1"/>
    </row>
    <row r="16" spans="1:14" s="50" customFormat="1">
      <c r="A16" s="1"/>
      <c r="B16" s="44"/>
      <c r="C16" s="44"/>
      <c r="D16" s="44"/>
      <c r="E16" s="44"/>
      <c r="F16" s="44"/>
      <c r="G16" s="44"/>
      <c r="H16" s="44"/>
      <c r="I16" s="44"/>
      <c r="J16" s="44"/>
      <c r="K16" s="44"/>
      <c r="L16" s="44"/>
      <c r="M16" s="1"/>
      <c r="N16" s="1"/>
    </row>
    <row r="17" spans="1:14" s="50" customFormat="1">
      <c r="A17" s="1"/>
      <c r="B17" s="44"/>
      <c r="C17" s="44"/>
      <c r="D17" s="44"/>
      <c r="E17" s="44"/>
      <c r="F17" s="44"/>
      <c r="G17" s="44"/>
      <c r="H17" s="44"/>
      <c r="I17" s="44"/>
      <c r="J17" s="44"/>
      <c r="K17" s="44"/>
      <c r="L17" s="44"/>
      <c r="M17" s="1"/>
      <c r="N17" s="1"/>
    </row>
    <row r="18" spans="1:14" s="50" customFormat="1">
      <c r="A18" s="1"/>
      <c r="B18" s="44"/>
      <c r="C18" s="44"/>
      <c r="D18" s="44"/>
      <c r="E18" s="44"/>
      <c r="F18" s="44"/>
      <c r="G18" s="44"/>
      <c r="H18" s="44"/>
      <c r="I18" s="44"/>
      <c r="J18" s="44"/>
      <c r="K18" s="44"/>
      <c r="L18" s="44"/>
      <c r="M18" s="1"/>
      <c r="N18" s="1"/>
    </row>
    <row r="19" spans="1:14" s="50" customFormat="1">
      <c r="A19" s="1"/>
      <c r="B19" s="44"/>
      <c r="C19" s="44"/>
      <c r="D19" s="44"/>
      <c r="E19" s="44"/>
      <c r="F19" s="44"/>
      <c r="G19" s="44"/>
      <c r="H19" s="44"/>
      <c r="I19" s="44"/>
      <c r="J19" s="44"/>
      <c r="K19" s="44"/>
      <c r="L19" s="44"/>
      <c r="M19" s="1"/>
      <c r="N19" s="1"/>
    </row>
    <row r="20" spans="1:14" s="50" customFormat="1">
      <c r="A20" s="1"/>
      <c r="B20" s="44"/>
      <c r="C20" s="44"/>
      <c r="D20" s="44"/>
      <c r="E20" s="44"/>
      <c r="F20" s="44"/>
      <c r="G20" s="44"/>
      <c r="H20" s="44"/>
      <c r="I20" s="44"/>
      <c r="J20" s="44"/>
      <c r="K20" s="44"/>
      <c r="L20" s="44"/>
      <c r="M20" s="1"/>
      <c r="N20" s="1"/>
    </row>
    <row r="21" spans="1:14" s="50" customFormat="1">
      <c r="A21" s="1"/>
      <c r="B21" s="44"/>
      <c r="C21" s="44"/>
      <c r="D21" s="44"/>
      <c r="E21" s="44"/>
      <c r="F21" s="44"/>
      <c r="G21" s="44"/>
      <c r="H21" s="44"/>
      <c r="I21" s="44"/>
      <c r="J21" s="44"/>
      <c r="K21" s="44"/>
      <c r="L21" s="44"/>
      <c r="M21" s="1"/>
      <c r="N21" s="1"/>
    </row>
    <row r="22" spans="1:14" s="50" customFormat="1">
      <c r="A22" s="1"/>
      <c r="B22" s="44"/>
      <c r="C22" s="44"/>
      <c r="D22" s="44"/>
      <c r="E22" s="44"/>
      <c r="F22" s="44"/>
      <c r="G22" s="44"/>
      <c r="H22" s="44"/>
      <c r="I22" s="44"/>
      <c r="J22" s="44"/>
      <c r="K22" s="44"/>
      <c r="L22" s="44"/>
      <c r="M22" s="1"/>
      <c r="N22" s="1"/>
    </row>
    <row r="23" spans="1:14" s="50" customFormat="1">
      <c r="A23" s="1"/>
      <c r="B23" s="44"/>
      <c r="C23" s="44"/>
      <c r="D23" s="44"/>
      <c r="E23" s="44"/>
      <c r="F23" s="44"/>
      <c r="G23" s="44"/>
      <c r="H23" s="44"/>
      <c r="I23" s="44"/>
      <c r="J23" s="44"/>
      <c r="K23" s="44"/>
      <c r="L23" s="44"/>
      <c r="M23" s="1"/>
      <c r="N23" s="1"/>
    </row>
    <row r="24" spans="1:14" s="50" customFormat="1">
      <c r="A24" s="1"/>
      <c r="B24" s="44"/>
      <c r="C24" s="44"/>
      <c r="D24" s="44"/>
      <c r="E24" s="44"/>
      <c r="F24" s="44"/>
      <c r="G24" s="44"/>
      <c r="H24" s="44"/>
      <c r="I24" s="44"/>
      <c r="J24" s="44"/>
      <c r="K24" s="44"/>
      <c r="L24" s="44"/>
      <c r="M24" s="1"/>
      <c r="N24" s="1"/>
    </row>
    <row r="25" spans="1:14" s="50" customFormat="1">
      <c r="A25" s="1"/>
      <c r="B25" s="44"/>
      <c r="C25" s="44"/>
      <c r="D25" s="44"/>
      <c r="E25" s="44"/>
      <c r="F25" s="44"/>
      <c r="G25" s="44"/>
      <c r="H25" s="44"/>
      <c r="I25" s="44"/>
      <c r="J25" s="44"/>
      <c r="K25" s="44"/>
      <c r="L25" s="44"/>
      <c r="M25" s="1"/>
      <c r="N25" s="1"/>
    </row>
    <row r="26" spans="1:14" s="50" customFormat="1">
      <c r="A26" s="1"/>
      <c r="B26" s="44"/>
      <c r="C26" s="44"/>
      <c r="D26" s="44"/>
      <c r="E26" s="44"/>
      <c r="F26" s="44"/>
      <c r="G26" s="44"/>
      <c r="H26" s="44"/>
      <c r="I26" s="44"/>
      <c r="J26" s="44"/>
      <c r="K26" s="44"/>
      <c r="L26" s="44"/>
      <c r="M26" s="1"/>
      <c r="N26" s="1"/>
    </row>
    <row r="27" spans="1:14" s="50" customFormat="1">
      <c r="A27" s="1"/>
      <c r="B27" s="44"/>
      <c r="C27" s="44"/>
      <c r="D27" s="44"/>
      <c r="E27" s="44"/>
      <c r="F27" s="44"/>
      <c r="G27" s="44"/>
      <c r="H27" s="44"/>
      <c r="I27" s="44"/>
      <c r="J27" s="44"/>
      <c r="K27" s="44"/>
      <c r="L27" s="44"/>
      <c r="M27" s="1"/>
      <c r="N27" s="1"/>
    </row>
    <row r="28" spans="1:14" s="50" customFormat="1">
      <c r="A28" s="1"/>
      <c r="B28" s="44"/>
      <c r="C28" s="44"/>
      <c r="D28" s="44"/>
      <c r="E28" s="44"/>
      <c r="F28" s="44"/>
      <c r="G28" s="44"/>
      <c r="H28" s="44"/>
      <c r="I28" s="44"/>
      <c r="J28" s="44"/>
      <c r="K28" s="44"/>
      <c r="L28" s="44"/>
      <c r="M28" s="1"/>
      <c r="N28" s="1"/>
    </row>
    <row r="29" spans="1:14" s="50" customFormat="1">
      <c r="A29" s="1"/>
      <c r="B29" s="44"/>
      <c r="C29" s="44"/>
      <c r="D29" s="44"/>
      <c r="E29" s="44"/>
      <c r="F29" s="44"/>
      <c r="G29" s="44"/>
      <c r="H29" s="44"/>
      <c r="I29" s="44"/>
      <c r="J29" s="44"/>
      <c r="K29" s="44"/>
      <c r="L29" s="44"/>
      <c r="M29" s="1"/>
      <c r="N29" s="1"/>
    </row>
    <row r="30" spans="1:14" s="50" customFormat="1">
      <c r="A30" s="1"/>
      <c r="B30" s="44"/>
      <c r="C30" s="44"/>
      <c r="D30" s="44"/>
      <c r="E30" s="44"/>
      <c r="F30" s="44"/>
      <c r="G30" s="44"/>
      <c r="H30" s="44"/>
      <c r="I30" s="44"/>
      <c r="J30" s="44"/>
      <c r="K30" s="44"/>
      <c r="L30" s="44"/>
      <c r="M30" s="1"/>
      <c r="N30" s="1"/>
    </row>
    <row r="31" spans="1:14" s="50" customFormat="1">
      <c r="A31" s="1"/>
      <c r="B31" s="44"/>
      <c r="C31" s="44"/>
      <c r="D31" s="44"/>
      <c r="E31" s="44"/>
      <c r="F31" s="44"/>
      <c r="G31" s="44"/>
      <c r="H31" s="44"/>
      <c r="I31" s="44"/>
      <c r="J31" s="44"/>
      <c r="K31" s="44"/>
      <c r="L31" s="44"/>
      <c r="M31" s="1"/>
      <c r="N31" s="1"/>
    </row>
    <row r="32" spans="1:14" s="50" customFormat="1">
      <c r="A32" s="1"/>
      <c r="B32" s="44"/>
      <c r="C32" s="44"/>
      <c r="D32" s="44"/>
      <c r="E32" s="44"/>
      <c r="F32" s="44"/>
      <c r="G32" s="44"/>
      <c r="H32" s="44"/>
      <c r="I32" s="44"/>
      <c r="J32" s="44"/>
      <c r="K32" s="44"/>
      <c r="L32" s="44"/>
      <c r="M32" s="1"/>
      <c r="N32" s="1"/>
    </row>
    <row r="33" spans="1:14" s="50" customFormat="1">
      <c r="A33" s="1"/>
      <c r="B33" s="44"/>
      <c r="C33" s="44"/>
      <c r="D33" s="44"/>
      <c r="E33" s="44"/>
      <c r="F33" s="44"/>
      <c r="G33" s="44"/>
      <c r="H33" s="44"/>
      <c r="I33" s="44"/>
      <c r="J33" s="44"/>
      <c r="K33" s="44"/>
      <c r="L33" s="44"/>
      <c r="M33" s="1"/>
      <c r="N33" s="1"/>
    </row>
    <row r="34" spans="1:14" s="50" customFormat="1">
      <c r="A34" s="1"/>
      <c r="B34" s="44"/>
      <c r="C34" s="44"/>
      <c r="D34" s="44"/>
      <c r="E34" s="44"/>
      <c r="F34" s="44"/>
      <c r="G34" s="44"/>
      <c r="H34" s="44"/>
      <c r="I34" s="44"/>
      <c r="J34" s="44"/>
      <c r="K34" s="44"/>
      <c r="L34" s="44"/>
      <c r="M34" s="1"/>
      <c r="N34" s="1"/>
    </row>
    <row r="35" spans="1:14" s="50" customFormat="1">
      <c r="A35" s="1"/>
      <c r="B35" s="44"/>
      <c r="C35" s="44"/>
      <c r="D35" s="44"/>
      <c r="E35" s="44"/>
      <c r="F35" s="44"/>
      <c r="G35" s="44"/>
      <c r="H35" s="44"/>
      <c r="I35" s="44"/>
      <c r="J35" s="44"/>
      <c r="K35" s="44"/>
      <c r="L35" s="44"/>
      <c r="M35" s="1"/>
      <c r="N35" s="1"/>
    </row>
    <row r="36" spans="1:14" s="50" customFormat="1">
      <c r="A36" s="1"/>
      <c r="B36" s="44"/>
      <c r="C36" s="44"/>
      <c r="D36" s="44"/>
      <c r="E36" s="44"/>
      <c r="F36" s="44"/>
      <c r="G36" s="44"/>
      <c r="H36" s="44"/>
      <c r="I36" s="44"/>
      <c r="J36" s="44"/>
      <c r="K36" s="44"/>
      <c r="L36" s="44"/>
      <c r="M36" s="1"/>
      <c r="N36" s="1"/>
    </row>
    <row r="37" spans="1:14" s="50" customFormat="1">
      <c r="A37" s="1"/>
      <c r="B37" s="44"/>
      <c r="C37" s="44"/>
      <c r="D37" s="44"/>
      <c r="E37" s="44"/>
      <c r="F37" s="44"/>
      <c r="G37" s="44"/>
      <c r="H37" s="44"/>
      <c r="I37" s="44"/>
      <c r="J37" s="44"/>
      <c r="K37" s="44"/>
      <c r="L37" s="44"/>
      <c r="M37" s="1"/>
      <c r="N37" s="1"/>
    </row>
    <row r="38" spans="1:14" s="50" customFormat="1">
      <c r="A38" s="1"/>
      <c r="B38" s="44"/>
      <c r="C38" s="44"/>
      <c r="D38" s="44"/>
      <c r="E38" s="44"/>
      <c r="F38" s="44"/>
      <c r="G38" s="44"/>
      <c r="H38" s="44"/>
      <c r="I38" s="44"/>
      <c r="J38" s="44"/>
      <c r="K38" s="44"/>
      <c r="L38" s="44"/>
      <c r="M38" s="1"/>
      <c r="N38" s="1"/>
    </row>
    <row r="39" spans="1:14" s="50" customFormat="1">
      <c r="A39" s="1"/>
      <c r="B39" s="44"/>
      <c r="C39" s="44"/>
      <c r="D39" s="44"/>
      <c r="E39" s="44"/>
      <c r="F39" s="44"/>
      <c r="G39" s="44"/>
      <c r="H39" s="44"/>
      <c r="I39" s="44"/>
      <c r="J39" s="44"/>
      <c r="K39" s="44"/>
      <c r="L39" s="44"/>
      <c r="M39" s="1"/>
      <c r="N39" s="1"/>
    </row>
    <row r="40" spans="1:14" s="50" customFormat="1">
      <c r="A40" s="1"/>
      <c r="B40" s="44"/>
      <c r="C40" s="44"/>
      <c r="D40" s="44"/>
      <c r="E40" s="44"/>
      <c r="F40" s="44"/>
      <c r="G40" s="44"/>
      <c r="H40" s="44"/>
      <c r="I40" s="44"/>
      <c r="J40" s="44"/>
      <c r="K40" s="44"/>
      <c r="L40" s="44"/>
      <c r="M40" s="1"/>
      <c r="N40" s="1"/>
    </row>
    <row r="41" spans="1:14" s="50" customFormat="1" ht="7.9" customHeight="1">
      <c r="A41" s="1"/>
      <c r="B41" s="1"/>
      <c r="C41" s="1"/>
      <c r="D41" s="1"/>
      <c r="E41" s="1"/>
      <c r="F41" s="1"/>
      <c r="G41" s="1"/>
      <c r="H41" s="1"/>
      <c r="I41" s="1"/>
      <c r="J41" s="1"/>
      <c r="K41" s="1"/>
      <c r="L41" s="1"/>
      <c r="M41" s="1"/>
      <c r="N41" s="1"/>
    </row>
    <row r="42" spans="1:14" s="50" customFormat="1" ht="15.6" customHeight="1">
      <c r="A42" s="1"/>
      <c r="B42" s="1"/>
      <c r="C42" s="1"/>
      <c r="D42" s="1"/>
      <c r="E42" s="1"/>
      <c r="F42" s="1"/>
      <c r="G42" s="1"/>
      <c r="H42" s="1"/>
      <c r="I42" s="1"/>
      <c r="J42" s="1"/>
      <c r="K42" s="1"/>
      <c r="L42" s="1"/>
      <c r="M42" s="1"/>
      <c r="N42" s="1"/>
    </row>
    <row r="43" spans="1:14">
      <c r="B43" s="89" t="s">
        <v>113</v>
      </c>
      <c r="L43" s="90" t="str">
        <f>IF(STUDENT_INFO!C3="","",STUDENT_INFO!C3)</f>
        <v/>
      </c>
    </row>
    <row r="44" spans="1:14" ht="9" customHeight="1"/>
    <row r="45" spans="1:14" ht="35.450000000000003" customHeight="1">
      <c r="B45" s="125" t="s">
        <v>157</v>
      </c>
      <c r="C45" s="125"/>
      <c r="D45" s="125"/>
      <c r="E45" s="125"/>
      <c r="F45" s="125"/>
      <c r="G45" s="125"/>
      <c r="H45" s="125"/>
      <c r="I45" s="125"/>
      <c r="J45" s="125"/>
      <c r="K45" s="125"/>
      <c r="L45" s="125"/>
    </row>
    <row r="46" spans="1:14">
      <c r="B46" s="129" t="str">
        <f>SECTION6!B6</f>
        <v>[fill here]</v>
      </c>
      <c r="C46" s="129"/>
      <c r="D46" s="129"/>
      <c r="E46" s="129"/>
      <c r="F46" s="129"/>
      <c r="G46" s="129"/>
      <c r="H46" s="129"/>
      <c r="I46" s="129"/>
      <c r="J46" s="129"/>
      <c r="K46" s="129"/>
      <c r="L46" s="129"/>
    </row>
    <row r="47" spans="1:14">
      <c r="B47" s="129"/>
      <c r="C47" s="129"/>
      <c r="D47" s="129"/>
      <c r="E47" s="129"/>
      <c r="F47" s="129"/>
      <c r="G47" s="129"/>
      <c r="H47" s="129"/>
      <c r="I47" s="129"/>
      <c r="J47" s="129"/>
      <c r="K47" s="129"/>
      <c r="L47" s="129"/>
    </row>
    <row r="48" spans="1:14">
      <c r="B48" s="129"/>
      <c r="C48" s="129"/>
      <c r="D48" s="129"/>
      <c r="E48" s="129"/>
      <c r="F48" s="129"/>
      <c r="G48" s="129"/>
      <c r="H48" s="129"/>
      <c r="I48" s="129"/>
      <c r="J48" s="129"/>
      <c r="K48" s="129"/>
      <c r="L48" s="129"/>
    </row>
    <row r="49" spans="2:12">
      <c r="B49" s="129"/>
      <c r="C49" s="129"/>
      <c r="D49" s="129"/>
      <c r="E49" s="129"/>
      <c r="F49" s="129"/>
      <c r="G49" s="129"/>
      <c r="H49" s="129"/>
      <c r="I49" s="129"/>
      <c r="J49" s="129"/>
      <c r="K49" s="129"/>
      <c r="L49" s="129"/>
    </row>
    <row r="50" spans="2:12">
      <c r="B50" s="129"/>
      <c r="C50" s="129"/>
      <c r="D50" s="129"/>
      <c r="E50" s="129"/>
      <c r="F50" s="129"/>
      <c r="G50" s="129"/>
      <c r="H50" s="129"/>
      <c r="I50" s="129"/>
      <c r="J50" s="129"/>
      <c r="K50" s="129"/>
      <c r="L50" s="129"/>
    </row>
    <row r="51" spans="2:12">
      <c r="B51" s="129"/>
      <c r="C51" s="129"/>
      <c r="D51" s="129"/>
      <c r="E51" s="129"/>
      <c r="F51" s="129"/>
      <c r="G51" s="129"/>
      <c r="H51" s="129"/>
      <c r="I51" s="129"/>
      <c r="J51" s="129"/>
      <c r="K51" s="129"/>
      <c r="L51" s="129"/>
    </row>
    <row r="52" spans="2:12">
      <c r="B52" s="129"/>
      <c r="C52" s="129"/>
      <c r="D52" s="129"/>
      <c r="E52" s="129"/>
      <c r="F52" s="129"/>
      <c r="G52" s="129"/>
      <c r="H52" s="129"/>
      <c r="I52" s="129"/>
      <c r="J52" s="129"/>
      <c r="K52" s="129"/>
      <c r="L52" s="129"/>
    </row>
    <row r="53" spans="2:12">
      <c r="B53" s="129"/>
      <c r="C53" s="129"/>
      <c r="D53" s="129"/>
      <c r="E53" s="129"/>
      <c r="F53" s="129"/>
      <c r="G53" s="129"/>
      <c r="H53" s="129"/>
      <c r="I53" s="129"/>
      <c r="J53" s="129"/>
      <c r="K53" s="129"/>
      <c r="L53" s="129"/>
    </row>
    <row r="54" spans="2:12">
      <c r="B54" s="129"/>
      <c r="C54" s="129"/>
      <c r="D54" s="129"/>
      <c r="E54" s="129"/>
      <c r="F54" s="129"/>
      <c r="G54" s="129"/>
      <c r="H54" s="129"/>
      <c r="I54" s="129"/>
      <c r="J54" s="129"/>
      <c r="K54" s="129"/>
      <c r="L54" s="129"/>
    </row>
    <row r="55" spans="2:12">
      <c r="B55" s="129"/>
      <c r="C55" s="129"/>
      <c r="D55" s="129"/>
      <c r="E55" s="129"/>
      <c r="F55" s="129"/>
      <c r="G55" s="129"/>
      <c r="H55" s="129"/>
      <c r="I55" s="129"/>
      <c r="J55" s="129"/>
      <c r="K55" s="129"/>
      <c r="L55" s="129"/>
    </row>
    <row r="56" spans="2:12">
      <c r="B56" s="129"/>
      <c r="C56" s="129"/>
      <c r="D56" s="129"/>
      <c r="E56" s="129"/>
      <c r="F56" s="129"/>
      <c r="G56" s="129"/>
      <c r="H56" s="129"/>
      <c r="I56" s="129"/>
      <c r="J56" s="129"/>
      <c r="K56" s="129"/>
      <c r="L56" s="129"/>
    </row>
    <row r="57" spans="2:12"/>
    <row r="58" spans="2:12" ht="37.15" customHeight="1">
      <c r="B58" s="125" t="s">
        <v>155</v>
      </c>
      <c r="C58" s="125"/>
      <c r="D58" s="125"/>
      <c r="E58" s="125"/>
      <c r="F58" s="125"/>
      <c r="G58" s="125"/>
      <c r="H58" s="125"/>
      <c r="I58" s="125"/>
      <c r="J58" s="125"/>
      <c r="K58" s="125"/>
      <c r="L58" s="125"/>
    </row>
    <row r="59" spans="2:12">
      <c r="B59" s="129" t="str">
        <f>SECTION7!$B$6</f>
        <v>[fill here]</v>
      </c>
      <c r="C59" s="129"/>
      <c r="D59" s="129"/>
      <c r="E59" s="129"/>
      <c r="F59" s="129"/>
      <c r="G59" s="129"/>
      <c r="H59" s="129"/>
      <c r="I59" s="129"/>
      <c r="J59" s="129"/>
      <c r="K59" s="129"/>
      <c r="L59" s="129"/>
    </row>
    <row r="60" spans="2:12">
      <c r="B60" s="129"/>
      <c r="C60" s="129"/>
      <c r="D60" s="129"/>
      <c r="E60" s="129"/>
      <c r="F60" s="129"/>
      <c r="G60" s="129"/>
      <c r="H60" s="129"/>
      <c r="I60" s="129"/>
      <c r="J60" s="129"/>
      <c r="K60" s="129"/>
      <c r="L60" s="129"/>
    </row>
    <row r="61" spans="2:12">
      <c r="B61" s="129"/>
      <c r="C61" s="129"/>
      <c r="D61" s="129"/>
      <c r="E61" s="129"/>
      <c r="F61" s="129"/>
      <c r="G61" s="129"/>
      <c r="H61" s="129"/>
      <c r="I61" s="129"/>
      <c r="J61" s="129"/>
      <c r="K61" s="129"/>
      <c r="L61" s="129"/>
    </row>
    <row r="62" spans="2:12">
      <c r="B62" s="129"/>
      <c r="C62" s="129"/>
      <c r="D62" s="129"/>
      <c r="E62" s="129"/>
      <c r="F62" s="129"/>
      <c r="G62" s="129"/>
      <c r="H62" s="129"/>
      <c r="I62" s="129"/>
      <c r="J62" s="129"/>
      <c r="K62" s="129"/>
      <c r="L62" s="129"/>
    </row>
    <row r="63" spans="2:12">
      <c r="B63" s="129"/>
      <c r="C63" s="129"/>
      <c r="D63" s="129"/>
      <c r="E63" s="129"/>
      <c r="F63" s="129"/>
      <c r="G63" s="129"/>
      <c r="H63" s="129"/>
      <c r="I63" s="129"/>
      <c r="J63" s="129"/>
      <c r="K63" s="129"/>
      <c r="L63" s="129"/>
    </row>
    <row r="64" spans="2:12">
      <c r="B64" s="129"/>
      <c r="C64" s="129"/>
      <c r="D64" s="129"/>
      <c r="E64" s="129"/>
      <c r="F64" s="129"/>
      <c r="G64" s="129"/>
      <c r="H64" s="129"/>
      <c r="I64" s="129"/>
      <c r="J64" s="129"/>
      <c r="K64" s="129"/>
      <c r="L64" s="129"/>
    </row>
    <row r="65" spans="2:12">
      <c r="B65" s="129"/>
      <c r="C65" s="129"/>
      <c r="D65" s="129"/>
      <c r="E65" s="129"/>
      <c r="F65" s="129"/>
      <c r="G65" s="129"/>
      <c r="H65" s="129"/>
      <c r="I65" s="129"/>
      <c r="J65" s="129"/>
      <c r="K65" s="129"/>
      <c r="L65" s="129"/>
    </row>
    <row r="66" spans="2:12">
      <c r="B66" s="129"/>
      <c r="C66" s="129"/>
      <c r="D66" s="129"/>
      <c r="E66" s="129"/>
      <c r="F66" s="129"/>
      <c r="G66" s="129"/>
      <c r="H66" s="129"/>
      <c r="I66" s="129"/>
      <c r="J66" s="129"/>
      <c r="K66" s="129"/>
      <c r="L66" s="129"/>
    </row>
    <row r="67" spans="2:12">
      <c r="B67" s="129"/>
      <c r="C67" s="129"/>
      <c r="D67" s="129"/>
      <c r="E67" s="129"/>
      <c r="F67" s="129"/>
      <c r="G67" s="129"/>
      <c r="H67" s="129"/>
      <c r="I67" s="129"/>
      <c r="J67" s="129"/>
      <c r="K67" s="129"/>
      <c r="L67" s="129"/>
    </row>
    <row r="68" spans="2:12">
      <c r="B68" s="129"/>
      <c r="C68" s="129"/>
      <c r="D68" s="129"/>
      <c r="E68" s="129"/>
      <c r="F68" s="129"/>
      <c r="G68" s="129"/>
      <c r="H68" s="129"/>
      <c r="I68" s="129"/>
      <c r="J68" s="129"/>
      <c r="K68" s="129"/>
      <c r="L68" s="129"/>
    </row>
    <row r="69" spans="2:12">
      <c r="B69" s="129"/>
      <c r="C69" s="129"/>
      <c r="D69" s="129"/>
      <c r="E69" s="129"/>
      <c r="F69" s="129"/>
      <c r="G69" s="129"/>
      <c r="H69" s="129"/>
      <c r="I69" s="129"/>
      <c r="J69" s="129"/>
      <c r="K69" s="129"/>
      <c r="L69" s="129"/>
    </row>
    <row r="70" spans="2:12"/>
    <row r="71" spans="2:12" ht="34.15" customHeight="1">
      <c r="B71" s="125" t="s">
        <v>158</v>
      </c>
      <c r="C71" s="125"/>
      <c r="D71" s="125"/>
      <c r="E71" s="125"/>
      <c r="F71" s="125"/>
      <c r="G71" s="125"/>
      <c r="H71" s="125"/>
      <c r="I71" s="125"/>
      <c r="J71" s="125"/>
      <c r="K71" s="125"/>
      <c r="L71" s="125"/>
    </row>
    <row r="72" spans="2:12">
      <c r="B72" s="129" t="str">
        <f>SECTION8!$B$6</f>
        <v>[fill here]</v>
      </c>
      <c r="C72" s="129"/>
      <c r="D72" s="129"/>
      <c r="E72" s="129"/>
      <c r="F72" s="129"/>
      <c r="G72" s="129"/>
      <c r="H72" s="129"/>
      <c r="I72" s="129"/>
      <c r="J72" s="129"/>
      <c r="K72" s="129"/>
      <c r="L72" s="129"/>
    </row>
    <row r="73" spans="2:12">
      <c r="B73" s="129"/>
      <c r="C73" s="129"/>
      <c r="D73" s="129"/>
      <c r="E73" s="129"/>
      <c r="F73" s="129"/>
      <c r="G73" s="129"/>
      <c r="H73" s="129"/>
      <c r="I73" s="129"/>
      <c r="J73" s="129"/>
      <c r="K73" s="129"/>
      <c r="L73" s="129"/>
    </row>
    <row r="74" spans="2:12">
      <c r="B74" s="129"/>
      <c r="C74" s="129"/>
      <c r="D74" s="129"/>
      <c r="E74" s="129"/>
      <c r="F74" s="129"/>
      <c r="G74" s="129"/>
      <c r="H74" s="129"/>
      <c r="I74" s="129"/>
      <c r="J74" s="129"/>
      <c r="K74" s="129"/>
      <c r="L74" s="129"/>
    </row>
    <row r="75" spans="2:12">
      <c r="B75" s="129"/>
      <c r="C75" s="129"/>
      <c r="D75" s="129"/>
      <c r="E75" s="129"/>
      <c r="F75" s="129"/>
      <c r="G75" s="129"/>
      <c r="H75" s="129"/>
      <c r="I75" s="129"/>
      <c r="J75" s="129"/>
      <c r="K75" s="129"/>
      <c r="L75" s="129"/>
    </row>
    <row r="76" spans="2:12">
      <c r="B76" s="129"/>
      <c r="C76" s="129"/>
      <c r="D76" s="129"/>
      <c r="E76" s="129"/>
      <c r="F76" s="129"/>
      <c r="G76" s="129"/>
      <c r="H76" s="129"/>
      <c r="I76" s="129"/>
      <c r="J76" s="129"/>
      <c r="K76" s="129"/>
      <c r="L76" s="129"/>
    </row>
    <row r="77" spans="2:12">
      <c r="B77" s="129"/>
      <c r="C77" s="129"/>
      <c r="D77" s="129"/>
      <c r="E77" s="129"/>
      <c r="F77" s="129"/>
      <c r="G77" s="129"/>
      <c r="H77" s="129"/>
      <c r="I77" s="129"/>
      <c r="J77" s="129"/>
      <c r="K77" s="129"/>
      <c r="L77" s="129"/>
    </row>
    <row r="78" spans="2:12">
      <c r="B78" s="129"/>
      <c r="C78" s="129"/>
      <c r="D78" s="129"/>
      <c r="E78" s="129"/>
      <c r="F78" s="129"/>
      <c r="G78" s="129"/>
      <c r="H78" s="129"/>
      <c r="I78" s="129"/>
      <c r="J78" s="129"/>
      <c r="K78" s="129"/>
      <c r="L78" s="129"/>
    </row>
    <row r="79" spans="2:12">
      <c r="B79" s="129"/>
      <c r="C79" s="129"/>
      <c r="D79" s="129"/>
      <c r="E79" s="129"/>
      <c r="F79" s="129"/>
      <c r="G79" s="129"/>
      <c r="H79" s="129"/>
      <c r="I79" s="129"/>
      <c r="J79" s="129"/>
      <c r="K79" s="129"/>
      <c r="L79" s="129"/>
    </row>
    <row r="80" spans="2:12">
      <c r="B80" s="129"/>
      <c r="C80" s="129"/>
      <c r="D80" s="129"/>
      <c r="E80" s="129"/>
      <c r="F80" s="129"/>
      <c r="G80" s="129"/>
      <c r="H80" s="129"/>
      <c r="I80" s="129"/>
      <c r="J80" s="129"/>
      <c r="K80" s="129"/>
      <c r="L80" s="129"/>
    </row>
    <row r="81" spans="2:12">
      <c r="B81" s="129"/>
      <c r="C81" s="129"/>
      <c r="D81" s="129"/>
      <c r="E81" s="129"/>
      <c r="F81" s="129"/>
      <c r="G81" s="129"/>
      <c r="H81" s="129"/>
      <c r="I81" s="129"/>
      <c r="J81" s="129"/>
      <c r="K81" s="129"/>
      <c r="L81" s="129"/>
    </row>
    <row r="82" spans="2:12">
      <c r="B82" s="129"/>
      <c r="C82" s="129"/>
      <c r="D82" s="129"/>
      <c r="E82" s="129"/>
      <c r="F82" s="129"/>
      <c r="G82" s="129"/>
      <c r="H82" s="129"/>
      <c r="I82" s="129"/>
      <c r="J82" s="129"/>
      <c r="K82" s="129"/>
      <c r="L82" s="129"/>
    </row>
    <row r="83" spans="2:12">
      <c r="L83" s="90" t="str">
        <f>IF(STUDENT_INFO!C3="","",STUDENT_INFO!C3)</f>
        <v/>
      </c>
    </row>
    <row r="84" spans="2:12" ht="34.9" customHeight="1">
      <c r="B84" s="125" t="s">
        <v>156</v>
      </c>
      <c r="C84" s="125"/>
      <c r="D84" s="125"/>
      <c r="E84" s="125"/>
      <c r="F84" s="125"/>
      <c r="G84" s="125"/>
      <c r="H84" s="125"/>
      <c r="I84" s="125"/>
      <c r="J84" s="125"/>
      <c r="K84" s="125"/>
      <c r="L84" s="125"/>
    </row>
    <row r="85" spans="2:12">
      <c r="B85" s="129" t="str">
        <f>SECTION9!$B$6</f>
        <v>[fill here]</v>
      </c>
      <c r="C85" s="129"/>
      <c r="D85" s="129"/>
      <c r="E85" s="129"/>
      <c r="F85" s="129"/>
      <c r="G85" s="129"/>
      <c r="H85" s="129"/>
      <c r="I85" s="129"/>
      <c r="J85" s="129"/>
      <c r="K85" s="129"/>
      <c r="L85" s="129"/>
    </row>
    <row r="86" spans="2:12">
      <c r="B86" s="129"/>
      <c r="C86" s="129"/>
      <c r="D86" s="129"/>
      <c r="E86" s="129"/>
      <c r="F86" s="129"/>
      <c r="G86" s="129"/>
      <c r="H86" s="129"/>
      <c r="I86" s="129"/>
      <c r="J86" s="129"/>
      <c r="K86" s="129"/>
      <c r="L86" s="129"/>
    </row>
    <row r="87" spans="2:12">
      <c r="B87" s="129"/>
      <c r="C87" s="129"/>
      <c r="D87" s="129"/>
      <c r="E87" s="129"/>
      <c r="F87" s="129"/>
      <c r="G87" s="129"/>
      <c r="H87" s="129"/>
      <c r="I87" s="129"/>
      <c r="J87" s="129"/>
      <c r="K87" s="129"/>
      <c r="L87" s="129"/>
    </row>
    <row r="88" spans="2:12">
      <c r="B88" s="129"/>
      <c r="C88" s="129"/>
      <c r="D88" s="129"/>
      <c r="E88" s="129"/>
      <c r="F88" s="129"/>
      <c r="G88" s="129"/>
      <c r="H88" s="129"/>
      <c r="I88" s="129"/>
      <c r="J88" s="129"/>
      <c r="K88" s="129"/>
      <c r="L88" s="129"/>
    </row>
    <row r="89" spans="2:12">
      <c r="B89" s="129"/>
      <c r="C89" s="129"/>
      <c r="D89" s="129"/>
      <c r="E89" s="129"/>
      <c r="F89" s="129"/>
      <c r="G89" s="129"/>
      <c r="H89" s="129"/>
      <c r="I89" s="129"/>
      <c r="J89" s="129"/>
      <c r="K89" s="129"/>
      <c r="L89" s="129"/>
    </row>
    <row r="90" spans="2:12">
      <c r="B90" s="129"/>
      <c r="C90" s="129"/>
      <c r="D90" s="129"/>
      <c r="E90" s="129"/>
      <c r="F90" s="129"/>
      <c r="G90" s="129"/>
      <c r="H90" s="129"/>
      <c r="I90" s="129"/>
      <c r="J90" s="129"/>
      <c r="K90" s="129"/>
      <c r="L90" s="129"/>
    </row>
    <row r="91" spans="2:12">
      <c r="B91" s="129"/>
      <c r="C91" s="129"/>
      <c r="D91" s="129"/>
      <c r="E91" s="129"/>
      <c r="F91" s="129"/>
      <c r="G91" s="129"/>
      <c r="H91" s="129"/>
      <c r="I91" s="129"/>
      <c r="J91" s="129"/>
      <c r="K91" s="129"/>
      <c r="L91" s="129"/>
    </row>
    <row r="92" spans="2:12">
      <c r="B92" s="129"/>
      <c r="C92" s="129"/>
      <c r="D92" s="129"/>
      <c r="E92" s="129"/>
      <c r="F92" s="129"/>
      <c r="G92" s="129"/>
      <c r="H92" s="129"/>
      <c r="I92" s="129"/>
      <c r="J92" s="129"/>
      <c r="K92" s="129"/>
      <c r="L92" s="129"/>
    </row>
    <row r="93" spans="2:12">
      <c r="B93" s="129"/>
      <c r="C93" s="129"/>
      <c r="D93" s="129"/>
      <c r="E93" s="129"/>
      <c r="F93" s="129"/>
      <c r="G93" s="129"/>
      <c r="H93" s="129"/>
      <c r="I93" s="129"/>
      <c r="J93" s="129"/>
      <c r="K93" s="129"/>
      <c r="L93" s="129"/>
    </row>
    <row r="94" spans="2:12">
      <c r="B94" s="129"/>
      <c r="C94" s="129"/>
      <c r="D94" s="129"/>
      <c r="E94" s="129"/>
      <c r="F94" s="129"/>
      <c r="G94" s="129"/>
      <c r="H94" s="129"/>
      <c r="I94" s="129"/>
      <c r="J94" s="129"/>
      <c r="K94" s="129"/>
      <c r="L94" s="129"/>
    </row>
    <row r="95" spans="2:12">
      <c r="B95" s="129"/>
      <c r="C95" s="129"/>
      <c r="D95" s="129"/>
      <c r="E95" s="129"/>
      <c r="F95" s="129"/>
      <c r="G95" s="129"/>
      <c r="H95" s="129"/>
      <c r="I95" s="129"/>
      <c r="J95" s="129"/>
      <c r="K95" s="129"/>
      <c r="L95" s="129"/>
    </row>
    <row r="96" spans="2:12"/>
  </sheetData>
  <sheetProtection sheet="1" objects="1" scenarios="1"/>
  <mergeCells count="11">
    <mergeCell ref="B85:L95"/>
    <mergeCell ref="B72:L82"/>
    <mergeCell ref="B84:L84"/>
    <mergeCell ref="B71:L71"/>
    <mergeCell ref="B58:L58"/>
    <mergeCell ref="B59:L69"/>
    <mergeCell ref="B45:L45"/>
    <mergeCell ref="B6:E6"/>
    <mergeCell ref="F6:L6"/>
    <mergeCell ref="B8:G8"/>
    <mergeCell ref="B46:L56"/>
  </mergeCells>
  <pageMargins left="0.25" right="0.25" top="0.75" bottom="0.75" header="0.3" footer="0.3"/>
  <pageSetup scale="96" orientation="portrait" r:id="rId1"/>
  <rowBreaks count="2" manualBreakCount="2">
    <brk id="42" max="12" man="1"/>
    <brk id="8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O50"/>
  <sheetViews>
    <sheetView showGridLines="0" showRowColHeaders="0" tabSelected="1" zoomScale="140" zoomScaleNormal="140" workbookViewId="0">
      <selection activeCell="B2" sqref="B2"/>
    </sheetView>
  </sheetViews>
  <sheetFormatPr defaultColWidth="0" defaultRowHeight="16.5" zeroHeight="1"/>
  <cols>
    <col min="1" max="1" width="4.125" style="1" customWidth="1"/>
    <col min="2" max="3" width="8.75" style="1" customWidth="1"/>
    <col min="4" max="4" width="6.75" style="1" customWidth="1"/>
    <col min="5" max="5" width="8.75" style="1" customWidth="1"/>
    <col min="6" max="6" width="7.625" style="1" customWidth="1"/>
    <col min="7" max="7" width="14.75" style="1" customWidth="1"/>
    <col min="8" max="8" width="9.125" style="1" customWidth="1"/>
    <col min="9" max="11" width="8.75" style="1" customWidth="1"/>
    <col min="12" max="12" width="3.25" style="1" customWidth="1"/>
    <col min="13" max="15" width="0" style="1" hidden="1" customWidth="1"/>
    <col min="16" max="16384" width="8.75" style="1" hidden="1"/>
  </cols>
  <sheetData>
    <row r="1" spans="2:14"/>
    <row r="2" spans="2:14" ht="27">
      <c r="B2" s="3" t="s">
        <v>3</v>
      </c>
    </row>
    <row r="3" spans="2:14" ht="23.25">
      <c r="B3" s="5" t="s">
        <v>1</v>
      </c>
    </row>
    <row r="4" spans="2:14" ht="13.15" customHeight="1" thickBot="1">
      <c r="B4" s="30"/>
      <c r="C4" s="30"/>
      <c r="D4" s="30"/>
      <c r="E4" s="30"/>
      <c r="F4" s="30"/>
      <c r="G4" s="30"/>
      <c r="H4" s="30"/>
      <c r="I4" s="30"/>
      <c r="J4" s="30"/>
      <c r="K4" s="30"/>
    </row>
    <row r="5" spans="2:14"/>
    <row r="6" spans="2:14" ht="61.15" customHeight="1">
      <c r="B6" s="93" t="s">
        <v>41</v>
      </c>
      <c r="C6" s="93"/>
      <c r="D6" s="93"/>
      <c r="E6" s="93"/>
      <c r="F6" s="93"/>
      <c r="G6" s="93"/>
      <c r="H6" s="93"/>
      <c r="I6" s="93"/>
      <c r="J6" s="93"/>
      <c r="K6" s="93"/>
    </row>
    <row r="7" spans="2:14" ht="9" customHeight="1">
      <c r="B7" s="2"/>
    </row>
    <row r="8" spans="2:14" ht="41.45" customHeight="1">
      <c r="B8" s="93" t="s">
        <v>110</v>
      </c>
      <c r="C8" s="93"/>
      <c r="D8" s="93"/>
      <c r="E8" s="93"/>
      <c r="F8" s="93"/>
      <c r="G8" s="93"/>
      <c r="H8" s="93"/>
      <c r="I8" s="93"/>
      <c r="J8" s="93"/>
      <c r="K8" s="93"/>
    </row>
    <row r="9" spans="2:14" ht="10.9" customHeight="1">
      <c r="B9" s="2"/>
      <c r="K9" s="25"/>
    </row>
    <row r="10" spans="2:14" ht="36.6" customHeight="1">
      <c r="C10" s="19" t="s">
        <v>37</v>
      </c>
      <c r="D10" s="19"/>
      <c r="E10" s="19"/>
      <c r="F10" s="19"/>
      <c r="G10" s="19"/>
      <c r="H10" s="19"/>
      <c r="I10" s="19"/>
      <c r="K10" s="27"/>
      <c r="L10" s="27"/>
      <c r="M10" s="27"/>
      <c r="N10" s="27"/>
    </row>
    <row r="11" spans="2:14" ht="10.15" customHeight="1">
      <c r="C11" s="4"/>
      <c r="K11" s="28"/>
      <c r="L11" s="28"/>
      <c r="M11" s="28"/>
      <c r="N11" s="28"/>
    </row>
    <row r="12" spans="2:14" ht="36.6" customHeight="1">
      <c r="C12" s="20" t="s">
        <v>38</v>
      </c>
      <c r="D12" s="20"/>
      <c r="E12" s="20"/>
      <c r="F12" s="20"/>
      <c r="G12" s="20"/>
      <c r="H12" s="20"/>
      <c r="I12" s="20"/>
      <c r="K12" s="28"/>
      <c r="L12" s="28"/>
      <c r="M12" s="28"/>
      <c r="N12" s="28"/>
    </row>
    <row r="13" spans="2:14" ht="10.15" customHeight="1">
      <c r="C13" s="26"/>
      <c r="D13" s="29"/>
      <c r="E13" s="29"/>
      <c r="F13" s="29"/>
      <c r="G13" s="29"/>
      <c r="H13" s="29"/>
      <c r="I13" s="29"/>
      <c r="K13" s="28"/>
      <c r="L13" s="28"/>
      <c r="M13" s="28"/>
      <c r="N13" s="28"/>
    </row>
    <row r="14" spans="2:14" ht="36.6" customHeight="1">
      <c r="C14" s="21" t="s">
        <v>79</v>
      </c>
      <c r="D14" s="21"/>
      <c r="E14" s="21"/>
      <c r="F14" s="21"/>
      <c r="G14" s="21"/>
      <c r="H14" s="21"/>
      <c r="I14" s="21"/>
      <c r="K14" s="27"/>
      <c r="L14" s="27"/>
      <c r="M14" s="27"/>
      <c r="N14" s="27"/>
    </row>
    <row r="15" spans="2:14" ht="10.15" customHeight="1">
      <c r="C15" s="26"/>
      <c r="D15" s="29"/>
      <c r="E15" s="29"/>
      <c r="F15" s="29"/>
      <c r="G15" s="29"/>
      <c r="H15" s="29"/>
      <c r="I15" s="29"/>
      <c r="K15" s="28"/>
      <c r="L15" s="28"/>
      <c r="M15" s="28"/>
      <c r="N15" s="28"/>
    </row>
    <row r="16" spans="2:14" ht="36.6" customHeight="1">
      <c r="C16" s="22" t="s">
        <v>81</v>
      </c>
      <c r="D16" s="22"/>
      <c r="E16" s="22"/>
      <c r="F16" s="22"/>
      <c r="G16" s="22"/>
      <c r="H16" s="22"/>
      <c r="I16" s="22"/>
      <c r="K16" s="28"/>
      <c r="L16" s="28"/>
      <c r="M16" s="28"/>
      <c r="N16" s="28"/>
    </row>
    <row r="17" spans="3:14" ht="10.15" customHeight="1">
      <c r="C17" s="26"/>
      <c r="D17" s="29"/>
      <c r="E17" s="29"/>
      <c r="F17" s="29"/>
      <c r="G17" s="29"/>
      <c r="H17" s="29"/>
      <c r="I17" s="29"/>
      <c r="K17" s="28"/>
      <c r="L17" s="28"/>
      <c r="M17" s="28"/>
      <c r="N17" s="28"/>
    </row>
    <row r="18" spans="3:14" ht="36.6" customHeight="1">
      <c r="C18" s="23" t="s">
        <v>40</v>
      </c>
      <c r="D18" s="23"/>
      <c r="E18" s="23"/>
      <c r="F18" s="23"/>
      <c r="G18" s="23"/>
      <c r="H18" s="23"/>
      <c r="I18" s="23"/>
      <c r="K18" s="28"/>
      <c r="L18" s="28"/>
      <c r="M18" s="28"/>
      <c r="N18" s="28"/>
    </row>
    <row r="19" spans="3:14"/>
    <row r="20" spans="3:14"/>
    <row r="21" spans="3:14" ht="18.75">
      <c r="C21" s="6" t="s">
        <v>2</v>
      </c>
    </row>
    <row r="22" spans="3:14"/>
    <row r="23" spans="3:14"/>
    <row r="24" spans="3:14" hidden="1"/>
    <row r="25" spans="3:14" hidden="1"/>
    <row r="26" spans="3:14" hidden="1"/>
    <row r="27" spans="3:14" hidden="1"/>
    <row r="28" spans="3:14" hidden="1"/>
    <row r="29" spans="3:14" hidden="1"/>
    <row r="30" spans="3:14" hidden="1"/>
    <row r="31" spans="3:14" hidden="1"/>
    <row r="32" spans="3:14" hidden="1"/>
    <row r="33" spans="3:3" hidden="1"/>
    <row r="34" spans="3:3" hidden="1"/>
    <row r="35" spans="3:3" hidden="1"/>
    <row r="36" spans="3:3" hidden="1"/>
    <row r="37" spans="3:3" hidden="1"/>
    <row r="38" spans="3:3" hidden="1"/>
    <row r="39" spans="3:3" hidden="1"/>
    <row r="40" spans="3:3" hidden="1"/>
    <row r="41" spans="3:3" hidden="1"/>
    <row r="42" spans="3:3" hidden="1"/>
    <row r="43" spans="3:3" hidden="1"/>
    <row r="44" spans="3:3" hidden="1"/>
    <row r="45" spans="3:3" hidden="1"/>
    <row r="46" spans="3:3" hidden="1">
      <c r="C46" s="1" t="s">
        <v>37</v>
      </c>
    </row>
    <row r="47" spans="3:3" hidden="1">
      <c r="C47" s="1" t="s">
        <v>38</v>
      </c>
    </row>
    <row r="48" spans="3:3" hidden="1">
      <c r="C48" s="1" t="s">
        <v>79</v>
      </c>
    </row>
    <row r="49" spans="3:3" hidden="1">
      <c r="C49" s="1" t="s">
        <v>81</v>
      </c>
    </row>
    <row r="50" spans="3:3" hidden="1">
      <c r="C50" s="1" t="s">
        <v>40</v>
      </c>
    </row>
  </sheetData>
  <mergeCells count="2">
    <mergeCell ref="B6:K6"/>
    <mergeCell ref="B8:K8"/>
  </mergeCells>
  <dataValidations disablePrompts="1" count="12">
    <dataValidation allowBlank="1" showInputMessage="1" promptTitle="Determination" prompt="Commitment to get something done. Individuals with determination exhibit willpower to accomplish what they set out to do. Also called &quot;tenacity&quot;. Spirit, courage, willpower, and single-mindedness." sqref="C10:D10"/>
    <dataValidation allowBlank="1" showInputMessage="1" showErrorMessage="1" promptTitle="Self-Motivation" prompt="The ability to pursue a task without being told to be someone else. Individuals who are self-motivated can find the strength to start and then finish a task without giving up." sqref="E10:F10"/>
    <dataValidation allowBlank="1" showInputMessage="1" showErrorMessage="1" promptTitle="Self-Discipline" prompt="The ability to pursue what you think is right or necessary to do despite temptations to quit. Self-command, persistence, and resolve." sqref="G10"/>
    <dataValidation allowBlank="1" showInputMessage="1" showErrorMessage="1" promptTitle="Grit" prompt="An individual’s self-commitment to overcome obstacles to achieve long-term goals. The ability to keep pursuing your dream despite challenges and defeats. Perseverance, resilience and backbone." sqref="H10"/>
    <dataValidation allowBlank="1" showInputMessage="1" showErrorMessage="1" promptTitle="Problem Solving" prompt="The ability to find solutions to difficult or complex issues. The process of working through the details of a challenge or crisis – often under pressure – to reach a solution." sqref="C12:D12"/>
    <dataValidation allowBlank="1" showInputMessage="1" showErrorMessage="1" promptTitle="Teamwork" prompt="Working with others to address a challenge. Individuals using their skills in harmony with others to complete a task. Effective teamwork involves trust among team members. Collaboration and cooperation. " sqref="E12:F12"/>
    <dataValidation allowBlank="1" showInputMessage="1" showErrorMessage="1" promptTitle="Communication Skills" prompt="The ability to accurately convey information about what you’re thinking and feeling to others. Both verbal (or spoken) and written communication skills are important." sqref="C14:E14"/>
    <dataValidation allowBlank="1" showInputMessage="1" showErrorMessage="1" promptTitle="Comfort Engaging with Strangers" prompt="The ability to interact in a friendly and effective way with people you don’t know. The ability to seem welcoming and easy to talk to, even with people who are different in age, appearance or background." sqref="F14:I14"/>
    <dataValidation allowBlank="1" showInputMessage="1" showErrorMessage="1" promptTitle="Financial Literacy" prompt="Understanding how individuals and businesses earn money and what they spend money on. Understanding important financial terms. Learning how to create a budget." sqref="C16"/>
    <dataValidation allowBlank="1" showInputMessage="1" showErrorMessage="1" promptTitle="Computer Literacy" prompt="The ability to use computers for basic tasks, such as developing documents, sending emails and searching the internet for information." sqref="E16:F16"/>
    <dataValidation allowBlank="1" showInputMessage="1" showErrorMessage="1" promptTitle="Personal Capabilities" prompt="Abilities an individual develops that are useful to his or her future success. Personal capabilities are typically developed by a combination of observation and personal “trial and error.”" sqref="C18:E18"/>
    <dataValidation allowBlank="1" showInputMessage="1" showErrorMessage="1" promptTitle="Support Systems" prompt="Relationships and resources that help individuals succeed. Support relationships and often with &quot;mentors&quot; (experienced individuals who help you learn and succeed). Support resources can be both information and opportunity to experience new things." sqref="F18:G18"/>
  </dataValidations>
  <printOptions horizontalCentered="1"/>
  <pageMargins left="0.2" right="0.2" top="0.75" bottom="0.75" header="0.3" footer="0.3"/>
  <pageSetup orientation="portrait" r:id="rId1"/>
  <headerFooter>
    <oddHeader>&amp;LBRAC&amp;CRegional Micro-Enterprise Credential
Resource 04-05&amp;RJump Start</oddHeader>
    <oddFooter>&amp;CRegional Jump Start Micro-Enterprise Credential 04-05: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4.9989318521683403E-2"/>
  </sheetPr>
  <dimension ref="B3:C35"/>
  <sheetViews>
    <sheetView showGridLines="0" showRowColHeaders="0" zoomScale="130" zoomScaleNormal="130" workbookViewId="0">
      <selection activeCell="C3" sqref="C3"/>
    </sheetView>
  </sheetViews>
  <sheetFormatPr defaultColWidth="8.75" defaultRowHeight="16.5"/>
  <cols>
    <col min="1" max="1" width="8.75" style="1"/>
    <col min="2" max="2" width="11" style="1" customWidth="1"/>
    <col min="3" max="3" width="61.5" style="1" customWidth="1"/>
    <col min="4" max="16384" width="8.75" style="1"/>
  </cols>
  <sheetData>
    <row r="3" spans="2:3" ht="18.75">
      <c r="B3" s="77" t="s">
        <v>105</v>
      </c>
      <c r="C3" s="78"/>
    </row>
    <row r="4" spans="2:3" ht="18.75">
      <c r="B4" s="75" t="s">
        <v>106</v>
      </c>
      <c r="C4" s="76"/>
    </row>
    <row r="5" spans="2:3" ht="18.75">
      <c r="B5" s="79" t="s">
        <v>5</v>
      </c>
      <c r="C5" s="80"/>
    </row>
    <row r="6" spans="2:3" ht="18.75">
      <c r="B6" s="82" t="s">
        <v>4</v>
      </c>
      <c r="C6" s="83"/>
    </row>
    <row r="7" spans="2:3" ht="18.75">
      <c r="B7" s="79" t="s">
        <v>6</v>
      </c>
      <c r="C7" s="81">
        <f ca="1">TODAY()</f>
        <v>42885</v>
      </c>
    </row>
    <row r="8" spans="2:3">
      <c r="B8" s="70" t="s">
        <v>107</v>
      </c>
    </row>
    <row r="9" spans="2:3" ht="9" customHeight="1" thickBot="1">
      <c r="B9" s="71"/>
      <c r="C9" s="30"/>
    </row>
    <row r="10" spans="2:3" ht="23.25">
      <c r="B10" s="72" t="s">
        <v>95</v>
      </c>
    </row>
    <row r="11" spans="2:3" ht="5.45" customHeight="1"/>
    <row r="12" spans="2:3" ht="18.75">
      <c r="B12" s="73" t="s">
        <v>99</v>
      </c>
    </row>
    <row r="13" spans="2:3">
      <c r="B13" s="12"/>
      <c r="C13" s="94" t="s">
        <v>100</v>
      </c>
    </row>
    <row r="14" spans="2:3">
      <c r="B14" s="12"/>
      <c r="C14" s="94"/>
    </row>
    <row r="15" spans="2:3">
      <c r="B15" s="24"/>
      <c r="C15" s="95" t="s">
        <v>101</v>
      </c>
    </row>
    <row r="16" spans="2:3">
      <c r="B16" s="24"/>
      <c r="C16" s="95"/>
    </row>
    <row r="17" spans="2:3">
      <c r="B17" s="12"/>
      <c r="C17" s="94" t="s">
        <v>102</v>
      </c>
    </row>
    <row r="18" spans="2:3">
      <c r="B18" s="12"/>
      <c r="C18" s="94"/>
    </row>
    <row r="19" spans="2:3">
      <c r="B19" s="24"/>
      <c r="C19" s="95" t="s">
        <v>103</v>
      </c>
    </row>
    <row r="20" spans="2:3">
      <c r="B20" s="24"/>
      <c r="C20" s="95"/>
    </row>
    <row r="21" spans="2:3" ht="9" customHeight="1"/>
    <row r="22" spans="2:3" ht="18.75">
      <c r="B22" s="73" t="s">
        <v>104</v>
      </c>
    </row>
    <row r="23" spans="2:3" ht="69" customHeight="1">
      <c r="B23" s="96" t="s">
        <v>143</v>
      </c>
      <c r="C23" s="96"/>
    </row>
    <row r="34" spans="2:2" ht="23.25">
      <c r="B34" s="72" t="s">
        <v>108</v>
      </c>
    </row>
    <row r="35" spans="2:2" ht="18.75">
      <c r="B35" s="74" t="s">
        <v>109</v>
      </c>
    </row>
  </sheetData>
  <sheetProtection sheet="1" objects="1" scenarios="1" selectLockedCells="1"/>
  <mergeCells count="5">
    <mergeCell ref="C13:C14"/>
    <mergeCell ref="C15:C16"/>
    <mergeCell ref="C17:C18"/>
    <mergeCell ref="C19:C20"/>
    <mergeCell ref="B23:C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4.9989318521683403E-2"/>
  </sheetPr>
  <dimension ref="B2:J12"/>
  <sheetViews>
    <sheetView showGridLines="0" showRowColHeaders="0" zoomScale="160" zoomScaleNormal="160" workbookViewId="0">
      <selection activeCell="C5" sqref="C5"/>
    </sheetView>
  </sheetViews>
  <sheetFormatPr defaultColWidth="8.75" defaultRowHeight="16.5"/>
  <cols>
    <col min="1" max="1" width="4.125" style="1" customWidth="1"/>
    <col min="2" max="2" width="54" style="1" bestFit="1" customWidth="1"/>
    <col min="3" max="3" width="15.625" style="1" customWidth="1"/>
    <col min="4" max="4" width="9.25" style="1" customWidth="1"/>
    <col min="5" max="9" width="8.75" style="1"/>
    <col min="10" max="10" width="8.75" style="1" hidden="1" customWidth="1"/>
    <col min="11" max="16384" width="8.75" style="1"/>
  </cols>
  <sheetData>
    <row r="2" spans="2:10" ht="23.25">
      <c r="B2" s="97" t="s">
        <v>0</v>
      </c>
      <c r="C2" s="97"/>
      <c r="D2" s="97"/>
    </row>
    <row r="3" spans="2:10" ht="16.899999999999999" customHeight="1"/>
    <row r="4" spans="2:10" ht="16.899999999999999" customHeight="1">
      <c r="B4" s="35"/>
      <c r="C4" s="36" t="s">
        <v>78</v>
      </c>
      <c r="D4" s="37"/>
    </row>
    <row r="5" spans="2:10">
      <c r="B5" s="17" t="s">
        <v>14</v>
      </c>
      <c r="C5" s="18"/>
      <c r="J5" s="1">
        <f>IF(C5=RESPONSES!$B$3,2,IF(C5=RESPONSES!$B$4,1,IF(C5=RESPONSES!$B$5,0,IF(C5=RESPONSES!$B$6,-1,IF(C5=RESPONSES!$B$7,-2,0)))))</f>
        <v>0</v>
      </c>
    </row>
    <row r="6" spans="2:10">
      <c r="B6" s="38" t="s">
        <v>15</v>
      </c>
      <c r="C6" s="39"/>
      <c r="J6" s="1">
        <f>IF(C6=RESPONSES!$B$3,2,IF(C6=RESPONSES!$B$4,1,IF(C6=RESPONSES!$B$5,0,IF(C6=RESPONSES!$B$6,-1,IF(C6=RESPONSES!$B$7,-2,0)))))</f>
        <v>0</v>
      </c>
    </row>
    <row r="7" spans="2:10">
      <c r="B7" s="17" t="s">
        <v>13</v>
      </c>
      <c r="C7" s="18"/>
      <c r="J7" s="1">
        <f>IF(C7=RESPONSES!$B$3,-2,IF(C7=RESPONSES!$B$4,-1,IF(C7=RESPONSES!$B$5,0,IF(C7=RESPONSES!$B$6,1,IF(C7=RESPONSES!$B$7,2,0)))))</f>
        <v>0</v>
      </c>
    </row>
    <row r="8" spans="2:10">
      <c r="B8" s="38" t="s">
        <v>144</v>
      </c>
      <c r="C8" s="39"/>
      <c r="J8" s="1">
        <f>IF(C8=RESPONSES!$B$3,2,IF(C8=RESPONSES!$B$4,1,IF(C8=RESPONSES!$B$5,0,IF(C8=RESPONSES!$B$6,-1,IF(C8=RESPONSES!$B$7,-2,0)))))</f>
        <v>0</v>
      </c>
    </row>
    <row r="9" spans="2:10">
      <c r="B9" s="17" t="s">
        <v>7</v>
      </c>
      <c r="C9" s="18"/>
      <c r="J9" s="1">
        <f>IF(C9=RESPONSES!$B$3,2,IF(C9=RESPONSES!$B$4,1,IF(C9=RESPONSES!$B$5,0,IF(C9=RESPONSES!$B$6,-1,IF(C9=RESPONSES!$B$7,-2,0)))))</f>
        <v>0</v>
      </c>
    </row>
    <row r="10" spans="2:10">
      <c r="B10" s="38" t="s">
        <v>114</v>
      </c>
      <c r="C10" s="39"/>
      <c r="J10" s="1">
        <f>IF(C10=RESPONSES!$B$3,-2,IF(C10=RESPONSES!$B$4,-1,IF(C10=RESPONSES!$B$5,0,IF(C10=RESPONSES!$B$6,1,IF(C10=RESPONSES!$B$7,2,0)))))</f>
        <v>0</v>
      </c>
    </row>
    <row r="11" spans="2:10">
      <c r="B11" s="17" t="s">
        <v>145</v>
      </c>
      <c r="C11" s="18"/>
      <c r="J11" s="1">
        <f>IF(C11=RESPONSES!$B$3,2,IF(C11=RESPONSES!$B$4,1,IF(C11=RESPONSES!$B$5,0,IF(C11=RESPONSES!$B$6,-1,IF(C11=RESPONSES!$B$7,-2,0)))))</f>
        <v>0</v>
      </c>
    </row>
    <row r="12" spans="2:10">
      <c r="B12" s="38" t="s">
        <v>115</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7 J10:J11"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4.9989318521683403E-2"/>
  </sheetPr>
  <dimension ref="B2:J12"/>
  <sheetViews>
    <sheetView showGridLines="0" showRowColHeaders="0" zoomScale="160" zoomScaleNormal="160" workbookViewId="0">
      <selection activeCell="C5" sqref="C5"/>
    </sheetView>
  </sheetViews>
  <sheetFormatPr defaultColWidth="8.75" defaultRowHeight="16.5"/>
  <cols>
    <col min="1" max="1" width="4.125" style="1" customWidth="1"/>
    <col min="2" max="2" width="57.25" style="1" bestFit="1" customWidth="1"/>
    <col min="3" max="3" width="15.625" style="1" customWidth="1"/>
    <col min="4" max="4" width="9.25" style="1" customWidth="1"/>
    <col min="5" max="9" width="8.75" style="1"/>
    <col min="10" max="10" width="8.75" style="1" hidden="1" customWidth="1"/>
    <col min="11" max="16384" width="8.75" style="1"/>
  </cols>
  <sheetData>
    <row r="2" spans="2:10" ht="23.25">
      <c r="B2" s="98" t="s">
        <v>38</v>
      </c>
      <c r="C2" s="98"/>
      <c r="D2" s="98"/>
    </row>
    <row r="3" spans="2:10" ht="16.899999999999999" customHeight="1"/>
    <row r="4" spans="2:10" ht="16.899999999999999" customHeight="1">
      <c r="B4" s="35"/>
      <c r="C4" s="36" t="s">
        <v>78</v>
      </c>
      <c r="D4" s="37"/>
    </row>
    <row r="5" spans="2:10">
      <c r="B5" s="33" t="s">
        <v>16</v>
      </c>
      <c r="C5" s="34"/>
      <c r="J5" s="1">
        <f>IF(C5=RESPONSES!$B$3,2,IF(C5=RESPONSES!$B$4,1,IF(C5=RESPONSES!$B$5,0,IF(C5=RESPONSES!$B$6,-1,IF(C5=RESPONSES!$B$7,-2,0)))))</f>
        <v>0</v>
      </c>
    </row>
    <row r="6" spans="2:10">
      <c r="B6" s="38" t="s">
        <v>146</v>
      </c>
      <c r="C6" s="39"/>
      <c r="J6" s="1">
        <f>IF(C6=RESPONSES!$B$3,2,IF(C6=RESPONSES!$B$4,1,IF(C6=RESPONSES!$B$5,0,IF(C6=RESPONSES!$B$6,-1,IF(C6=RESPONSES!$B$7,-2,0)))))</f>
        <v>0</v>
      </c>
    </row>
    <row r="7" spans="2:10">
      <c r="B7" s="33" t="s">
        <v>17</v>
      </c>
      <c r="C7" s="34"/>
      <c r="J7" s="1">
        <f>IF(C7=RESPONSES!$B$3,2,IF(C7=RESPONSES!$B$4,1,IF(C7=RESPONSES!$B$5,0,IF(C7=RESPONSES!$B$6,-1,IF(C7=RESPONSES!$B$7,-2,0)))))</f>
        <v>0</v>
      </c>
    </row>
    <row r="8" spans="2:10">
      <c r="B8" s="38" t="s">
        <v>18</v>
      </c>
      <c r="C8" s="39"/>
      <c r="J8" s="1">
        <f>IF(C8=RESPONSES!$B$3,-2,IF(C8=RESPONSES!$B$4,-1,IF(C8=RESPONSES!$B$5,0,IF(C8=RESPONSES!$B$6,1,IF(C8=RESPONSES!$B$7,2,0)))))</f>
        <v>0</v>
      </c>
    </row>
    <row r="9" spans="2:10">
      <c r="B9" s="33" t="s">
        <v>19</v>
      </c>
      <c r="C9" s="34"/>
      <c r="J9" s="1">
        <f>IF(C9=RESPONSES!$B$3,2,IF(C9=RESPONSES!$B$4,1,IF(C9=RESPONSES!$B$5,0,IF(C9=RESPONSES!$B$6,-1,IF(C9=RESPONSES!$B$7,-2,0)))))</f>
        <v>0</v>
      </c>
    </row>
    <row r="10" spans="2:10">
      <c r="B10" s="38" t="s">
        <v>116</v>
      </c>
      <c r="C10" s="39"/>
      <c r="J10" s="1">
        <f>IF(C10=RESPONSES!$B$3,-2,IF(C10=RESPONSES!$B$4,-1,IF(C10=RESPONSES!$B$5,0,IF(C10=RESPONSES!$B$6,1,IF(C10=RESPONSES!$B$7,2,0)))))</f>
        <v>0</v>
      </c>
    </row>
    <row r="11" spans="2:10">
      <c r="B11" s="33" t="s">
        <v>147</v>
      </c>
      <c r="C11" s="34"/>
      <c r="J11" s="1">
        <f>IF(C11=RESPONSES!$B$3,2,IF(C11=RESPONSES!$B$4,1,IF(C11=RESPONSES!$B$5,0,IF(C11=RESPONSES!$B$6,-1,IF(C11=RESPONSES!$B$7,-2,0)))))</f>
        <v>0</v>
      </c>
    </row>
    <row r="12" spans="2:10">
      <c r="B12" s="38" t="s">
        <v>117</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8:J10"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4.9989318521683403E-2"/>
  </sheetPr>
  <dimension ref="B2:J12"/>
  <sheetViews>
    <sheetView showGridLines="0" showRowColHeaders="0" zoomScale="160" zoomScaleNormal="160" workbookViewId="0">
      <selection activeCell="C5" sqref="C5"/>
    </sheetView>
  </sheetViews>
  <sheetFormatPr defaultColWidth="8.75" defaultRowHeight="16.5"/>
  <cols>
    <col min="1" max="1" width="4.125" style="1" customWidth="1"/>
    <col min="2" max="2" width="56.25" style="1" bestFit="1" customWidth="1"/>
    <col min="3" max="3" width="15.625" style="1" customWidth="1"/>
    <col min="4" max="4" width="9.25" style="1" customWidth="1"/>
    <col min="5" max="9" width="8.75" style="1"/>
    <col min="10" max="10" width="8.75" style="1" hidden="1" customWidth="1"/>
    <col min="11" max="16384" width="8.75" style="1"/>
  </cols>
  <sheetData>
    <row r="2" spans="2:10" ht="23.25">
      <c r="B2" s="99" t="s">
        <v>79</v>
      </c>
      <c r="C2" s="99"/>
      <c r="D2" s="99"/>
    </row>
    <row r="3" spans="2:10" ht="16.899999999999999" customHeight="1"/>
    <row r="4" spans="2:10" ht="16.899999999999999" customHeight="1">
      <c r="B4" s="35"/>
      <c r="C4" s="36" t="s">
        <v>78</v>
      </c>
      <c r="D4" s="37"/>
    </row>
    <row r="5" spans="2:10">
      <c r="B5" s="40" t="s">
        <v>21</v>
      </c>
      <c r="C5" s="41"/>
      <c r="J5" s="1">
        <f>IF(C5=RESPONSES!$B$3,2,IF(C5=RESPONSES!$B$4,1,IF(C5=RESPONSES!$B$5,0,IF(C5=RESPONSES!$B$6,-1,IF(C5=RESPONSES!$B$7,-2,0)))))</f>
        <v>0</v>
      </c>
    </row>
    <row r="6" spans="2:10">
      <c r="B6" s="38" t="s">
        <v>22</v>
      </c>
      <c r="C6" s="39"/>
      <c r="J6" s="1">
        <f>IF(C6=RESPONSES!$B$3,2,IF(C6=RESPONSES!$B$4,1,IF(C6=RESPONSES!$B$5,0,IF(C6=RESPONSES!$B$6,-1,IF(C6=RESPONSES!$B$7,-2,0)))))</f>
        <v>0</v>
      </c>
    </row>
    <row r="7" spans="2:10">
      <c r="B7" s="40" t="s">
        <v>23</v>
      </c>
      <c r="C7" s="41"/>
      <c r="J7" s="1">
        <f>IF(C7=RESPONSES!$B$3,2,IF(C7=RESPONSES!$B$4,1,IF(C7=RESPONSES!$B$5,0,IF(C7=RESPONSES!$B$6,-1,IF(C7=RESPONSES!$B$7,-2,0)))))</f>
        <v>0</v>
      </c>
    </row>
    <row r="8" spans="2:10">
      <c r="B8" s="38" t="s">
        <v>24</v>
      </c>
      <c r="C8" s="39"/>
      <c r="J8" s="1">
        <f>IF(C8=RESPONSES!$B$3,2,IF(C8=RESPONSES!$B$4,1,IF(C8=RESPONSES!$B$5,0,IF(C8=RESPONSES!$B$6,-1,IF(C8=RESPONSES!$B$7,-2,0)))))</f>
        <v>0</v>
      </c>
    </row>
    <row r="9" spans="2:10">
      <c r="B9" s="40" t="s">
        <v>25</v>
      </c>
      <c r="C9" s="41"/>
      <c r="J9" s="1">
        <f>IF(C9=RESPONSES!$B$3,-2,IF(C9=RESPONSES!$B$4,-1,IF(C9=RESPONSES!$B$5,0,IF(C9=RESPONSES!$B$6,1,IF(C9=RESPONSES!$B$7,2,0)))))</f>
        <v>0</v>
      </c>
    </row>
    <row r="10" spans="2:10">
      <c r="B10" s="38" t="s">
        <v>151</v>
      </c>
      <c r="C10" s="39"/>
      <c r="J10" s="1">
        <f>IF(C10=RESPONSES!$B$3,2,IF(C10=RESPONSES!$B$4,1,IF(C10=RESPONSES!$B$5,0,IF(C10=RESPONSES!$B$6,-1,IF(C10=RESPONSES!$B$7,-2,0)))))</f>
        <v>0</v>
      </c>
    </row>
    <row r="11" spans="2:10">
      <c r="B11" s="40" t="s">
        <v>152</v>
      </c>
      <c r="C11" s="41"/>
      <c r="J11" s="1">
        <f>IF(C11=RESPONSES!$B$3,2,IF(C11=RESPONSES!$B$4,1,IF(C11=RESPONSES!$B$5,0,IF(C11=RESPONSES!$B$6,-1,IF(C11=RESPONSES!$B$7,-2,0)))))</f>
        <v>0</v>
      </c>
    </row>
    <row r="12" spans="2:10">
      <c r="B12" s="38" t="s">
        <v>153</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4.9989318521683403E-2"/>
  </sheetPr>
  <dimension ref="B2:J12"/>
  <sheetViews>
    <sheetView showGridLines="0" showRowColHeaders="0" zoomScale="160" zoomScaleNormal="160" workbookViewId="0">
      <selection activeCell="C5" sqref="C5"/>
    </sheetView>
  </sheetViews>
  <sheetFormatPr defaultColWidth="8.75" defaultRowHeight="16.5"/>
  <cols>
    <col min="1" max="1" width="4.125" style="1" customWidth="1"/>
    <col min="2" max="2" width="54.75" style="1" bestFit="1" customWidth="1"/>
    <col min="3" max="3" width="15.625" style="1" customWidth="1"/>
    <col min="4" max="4" width="9.25" style="1" customWidth="1"/>
    <col min="5" max="9" width="8.75" style="1"/>
    <col min="10" max="10" width="8.75" style="1" hidden="1" customWidth="1"/>
    <col min="11" max="16384" width="8.75" style="1"/>
  </cols>
  <sheetData>
    <row r="2" spans="2:10" ht="23.25">
      <c r="B2" s="100" t="s">
        <v>80</v>
      </c>
      <c r="C2" s="100"/>
      <c r="D2" s="100"/>
    </row>
    <row r="3" spans="2:10" ht="16.899999999999999" customHeight="1"/>
    <row r="4" spans="2:10" ht="16.899999999999999" customHeight="1">
      <c r="B4" s="35"/>
      <c r="C4" s="36" t="s">
        <v>78</v>
      </c>
      <c r="D4" s="37"/>
    </row>
    <row r="5" spans="2:10">
      <c r="B5" s="31" t="s">
        <v>149</v>
      </c>
      <c r="C5" s="32"/>
      <c r="J5" s="1">
        <f>IF(C5=RESPONSES!$B$3,2,IF(C5=RESPONSES!$B$4,1,IF(C5=RESPONSES!$B$5,0,IF(C5=RESPONSES!$B$6,-1,IF(C5=RESPONSES!$B$7,-2,0)))))</f>
        <v>0</v>
      </c>
    </row>
    <row r="6" spans="2:10">
      <c r="B6" s="38" t="s">
        <v>120</v>
      </c>
      <c r="C6" s="39"/>
      <c r="J6" s="1">
        <f>IF(C6=RESPONSES!$B$3,2,IF(C6=RESPONSES!$B$4,1,IF(C6=RESPONSES!$B$5,0,IF(C6=RESPONSES!$B$6,-1,IF(C6=RESPONSES!$B$7,-2,0)))))</f>
        <v>0</v>
      </c>
    </row>
    <row r="7" spans="2:10">
      <c r="B7" s="31" t="s">
        <v>26</v>
      </c>
      <c r="C7" s="32"/>
      <c r="J7" s="1">
        <f>IF(C7=RESPONSES!$B$3,2,IF(C7=RESPONSES!$B$4,1,IF(C7=RESPONSES!$B$5,0,IF(C7=RESPONSES!$B$6,-1,IF(C7=RESPONSES!$B$7,-2,0)))))</f>
        <v>0</v>
      </c>
    </row>
    <row r="8" spans="2:10">
      <c r="B8" s="38" t="s">
        <v>27</v>
      </c>
      <c r="C8" s="39"/>
      <c r="J8" s="1">
        <f>IF(C8=RESPONSES!$B$3,2,IF(C8=RESPONSES!$B$4,1,IF(C8=RESPONSES!$B$5,0,IF(C8=RESPONSES!$B$6,-1,IF(C8=RESPONSES!$B$7,-2,0)))))</f>
        <v>0</v>
      </c>
    </row>
    <row r="9" spans="2:10">
      <c r="B9" s="31" t="s">
        <v>28</v>
      </c>
      <c r="C9" s="32"/>
      <c r="J9" s="1">
        <f>IF(C9=RESPONSES!$B$3,2,IF(C9=RESPONSES!$B$4,1,IF(C9=RESPONSES!$B$5,0,IF(C9=RESPONSES!$B$6,-1,IF(C9=RESPONSES!$B$7,-2,0)))))</f>
        <v>0</v>
      </c>
    </row>
    <row r="10" spans="2:10">
      <c r="B10" s="38" t="s">
        <v>121</v>
      </c>
      <c r="C10" s="39"/>
      <c r="J10" s="1">
        <f>IF(C10=RESPONSES!$B$3,2,IF(C10=RESPONSES!$B$4,1,IF(C10=RESPONSES!$B$5,0,IF(C10=RESPONSES!$B$6,-1,IF(C10=RESPONSES!$B$7,-2,0)))))</f>
        <v>0</v>
      </c>
    </row>
    <row r="11" spans="2:10">
      <c r="B11" s="31" t="s">
        <v>122</v>
      </c>
      <c r="C11" s="32"/>
      <c r="J11" s="1">
        <f>IF(C11=RESPONSES!$B$3,-2,IF(C11=RESPONSES!$B$4,-1,IF(C11=RESPONSES!$B$5,0,IF(C11=RESPONSES!$B$6,1,IF(C11=RESPONSES!$B$7,2,0)))))</f>
        <v>0</v>
      </c>
    </row>
    <row r="12" spans="2:10">
      <c r="B12" s="38" t="s">
        <v>123</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4.9989318521683403E-2"/>
  </sheetPr>
  <dimension ref="B2:J12"/>
  <sheetViews>
    <sheetView showGridLines="0" showRowColHeaders="0" zoomScale="160" zoomScaleNormal="160" workbookViewId="0">
      <selection activeCell="C5" sqref="C5"/>
    </sheetView>
  </sheetViews>
  <sheetFormatPr defaultColWidth="8.75" defaultRowHeight="16.5"/>
  <cols>
    <col min="1" max="1" width="4.125" style="1" customWidth="1"/>
    <col min="2" max="2" width="54.5" style="1" customWidth="1"/>
    <col min="3" max="3" width="15.625" style="1" customWidth="1"/>
    <col min="4" max="4" width="9.25" style="1" customWidth="1"/>
    <col min="5" max="9" width="8.75" style="1"/>
    <col min="10" max="10" width="8.75" style="1" hidden="1" customWidth="1"/>
    <col min="11" max="16384" width="8.75" style="1"/>
  </cols>
  <sheetData>
    <row r="2" spans="2:10" ht="23.25">
      <c r="B2" s="101" t="s">
        <v>40</v>
      </c>
      <c r="C2" s="101"/>
      <c r="D2" s="101"/>
    </row>
    <row r="3" spans="2:10" ht="16.899999999999999" customHeight="1"/>
    <row r="4" spans="2:10" ht="16.899999999999999" customHeight="1">
      <c r="B4" s="35"/>
      <c r="C4" s="36" t="s">
        <v>78</v>
      </c>
      <c r="D4" s="37"/>
    </row>
    <row r="5" spans="2:10">
      <c r="B5" s="42" t="s">
        <v>30</v>
      </c>
      <c r="C5" s="43"/>
      <c r="J5" s="1">
        <f>IF(C5=RESPONSES!$B$3,2,IF(C5=RESPONSES!$B$4,1,IF(C5=RESPONSES!$B$5,0,IF(C5=RESPONSES!$B$6,-1,IF(C5=RESPONSES!$B$7,-2,0)))))</f>
        <v>0</v>
      </c>
    </row>
    <row r="6" spans="2:10">
      <c r="B6" s="38" t="s">
        <v>31</v>
      </c>
      <c r="C6" s="39"/>
      <c r="J6" s="1">
        <f>IF(C6=RESPONSES!$B$3,2,IF(C6=RESPONSES!$B$4,1,IF(C6=RESPONSES!$B$5,0,IF(C6=RESPONSES!$B$6,-1,IF(C6=RESPONSES!$B$7,-2,0)))))</f>
        <v>0</v>
      </c>
    </row>
    <row r="7" spans="2:10">
      <c r="B7" s="42" t="s">
        <v>32</v>
      </c>
      <c r="C7" s="43"/>
      <c r="J7" s="1">
        <f>IF(C7=RESPONSES!$B$3,2,IF(C7=RESPONSES!$B$4,1,IF(C7=RESPONSES!$B$5,0,IF(C7=RESPONSES!$B$6,-1,IF(C7=RESPONSES!$B$7,-2,0)))))</f>
        <v>0</v>
      </c>
    </row>
    <row r="8" spans="2:10">
      <c r="B8" s="38" t="s">
        <v>33</v>
      </c>
      <c r="C8" s="39"/>
      <c r="J8" s="1">
        <f>IF(C8=RESPONSES!$B$3,2,IF(C8=RESPONSES!$B$4,1,IF(C8=RESPONSES!$B$5,0,IF(C8=RESPONSES!$B$6,-1,IF(C8=RESPONSES!$B$7,-2,0)))))</f>
        <v>0</v>
      </c>
    </row>
    <row r="9" spans="2:10" ht="30">
      <c r="B9" s="92" t="s">
        <v>150</v>
      </c>
      <c r="C9" s="43"/>
      <c r="J9" s="1">
        <f>IF(C9=RESPONSES!$B$3,-2,IF(C9=RESPONSES!$B$4,-1,IF(C9=RESPONSES!$B$5,0,IF(C9=RESPONSES!$B$6,1,IF(C9=RESPONSES!$B$7,2,0)))))</f>
        <v>0</v>
      </c>
    </row>
    <row r="10" spans="2:10">
      <c r="B10" s="38" t="s">
        <v>124</v>
      </c>
      <c r="C10" s="39"/>
      <c r="J10" s="1">
        <f>IF(C10=RESPONSES!$B$3,2,IF(C10=RESPONSES!$B$4,1,IF(C10=RESPONSES!$B$5,0,IF(C10=RESPONSES!$B$6,-1,IF(C10=RESPONSES!$B$7,-2,0)))))</f>
        <v>0</v>
      </c>
    </row>
    <row r="11" spans="2:10">
      <c r="B11" s="42" t="s">
        <v>125</v>
      </c>
      <c r="C11" s="43"/>
      <c r="J11" s="1">
        <f>IF(C11=RESPONSES!$B$3,2,IF(C11=RESPONSES!$B$4,1,IF(C11=RESPONSES!$B$5,0,IF(C11=RESPONSES!$B$6,-1,IF(C11=RESPONSES!$B$7,-2,0)))))</f>
        <v>0</v>
      </c>
    </row>
    <row r="12" spans="2:10">
      <c r="B12" s="38" t="s">
        <v>126</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4.9989318521683403E-2"/>
  </sheetPr>
  <dimension ref="B2:H22"/>
  <sheetViews>
    <sheetView showGridLines="0" showRowColHeaders="0" zoomScale="160" zoomScaleNormal="160" workbookViewId="0">
      <selection activeCell="B6" sqref="B6:E21"/>
    </sheetView>
  </sheetViews>
  <sheetFormatPr defaultColWidth="8.75" defaultRowHeight="16.5"/>
  <cols>
    <col min="1" max="1" width="4.125" style="1" customWidth="1"/>
    <col min="2" max="2" width="49.75" style="1" customWidth="1"/>
    <col min="3" max="8" width="9.25" style="1" customWidth="1"/>
    <col min="9" max="16384" width="8.75" style="1"/>
  </cols>
  <sheetData>
    <row r="2" spans="2:8" ht="23.25">
      <c r="B2" s="97" t="s">
        <v>35</v>
      </c>
      <c r="C2" s="97"/>
      <c r="D2" s="97"/>
      <c r="E2" s="97"/>
      <c r="F2" s="97"/>
      <c r="G2" s="97"/>
      <c r="H2" s="97"/>
    </row>
    <row r="3" spans="2:8" ht="47.45" customHeight="1">
      <c r="B3" s="111" t="s">
        <v>154</v>
      </c>
      <c r="C3" s="111"/>
      <c r="D3" s="111"/>
      <c r="E3" s="111"/>
    </row>
    <row r="4" spans="2:8" ht="8.4499999999999993" customHeight="1"/>
    <row r="5" spans="2:8" ht="38.450000000000003" customHeight="1">
      <c r="B5" s="112" t="s">
        <v>157</v>
      </c>
      <c r="C5" s="112"/>
      <c r="D5" s="112"/>
      <c r="E5" s="112"/>
      <c r="H5" s="37"/>
    </row>
    <row r="6" spans="2:8">
      <c r="B6" s="102" t="s">
        <v>36</v>
      </c>
      <c r="C6" s="103"/>
      <c r="D6" s="103"/>
      <c r="E6" s="104"/>
    </row>
    <row r="7" spans="2:8">
      <c r="B7" s="105"/>
      <c r="C7" s="106"/>
      <c r="D7" s="106"/>
      <c r="E7" s="107"/>
    </row>
    <row r="8" spans="2:8">
      <c r="B8" s="105"/>
      <c r="C8" s="106"/>
      <c r="D8" s="106"/>
      <c r="E8" s="107"/>
    </row>
    <row r="9" spans="2:8">
      <c r="B9" s="105"/>
      <c r="C9" s="106"/>
      <c r="D9" s="106"/>
      <c r="E9" s="107"/>
    </row>
    <row r="10" spans="2:8">
      <c r="B10" s="105"/>
      <c r="C10" s="106"/>
      <c r="D10" s="106"/>
      <c r="E10" s="107"/>
    </row>
    <row r="11" spans="2:8">
      <c r="B11" s="105"/>
      <c r="C11" s="106"/>
      <c r="D11" s="106"/>
      <c r="E11" s="107"/>
    </row>
    <row r="12" spans="2:8">
      <c r="B12" s="105"/>
      <c r="C12" s="106"/>
      <c r="D12" s="106"/>
      <c r="E12" s="107"/>
    </row>
    <row r="13" spans="2:8">
      <c r="B13" s="105"/>
      <c r="C13" s="106"/>
      <c r="D13" s="106"/>
      <c r="E13" s="107"/>
    </row>
    <row r="14" spans="2:8">
      <c r="B14" s="105"/>
      <c r="C14" s="106"/>
      <c r="D14" s="106"/>
      <c r="E14" s="107"/>
    </row>
    <row r="15" spans="2:8">
      <c r="B15" s="105"/>
      <c r="C15" s="106"/>
      <c r="D15" s="106"/>
      <c r="E15" s="107"/>
    </row>
    <row r="16" spans="2:8">
      <c r="B16" s="105"/>
      <c r="C16" s="106"/>
      <c r="D16" s="106"/>
      <c r="E16" s="107"/>
    </row>
    <row r="17" spans="2:5">
      <c r="B17" s="105"/>
      <c r="C17" s="106"/>
      <c r="D17" s="106"/>
      <c r="E17" s="107"/>
    </row>
    <row r="18" spans="2:5">
      <c r="B18" s="105"/>
      <c r="C18" s="106"/>
      <c r="D18" s="106"/>
      <c r="E18" s="107"/>
    </row>
    <row r="19" spans="2:5">
      <c r="B19" s="105"/>
      <c r="C19" s="106"/>
      <c r="D19" s="106"/>
      <c r="E19" s="107"/>
    </row>
    <row r="20" spans="2:5">
      <c r="B20" s="105"/>
      <c r="C20" s="106"/>
      <c r="D20" s="106"/>
      <c r="E20" s="107"/>
    </row>
    <row r="21" spans="2:5">
      <c r="B21" s="108"/>
      <c r="C21" s="109"/>
      <c r="D21" s="109"/>
      <c r="E21" s="110"/>
    </row>
    <row r="22" spans="2:5" ht="7.15" customHeight="1"/>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vt:i4>
      </vt:variant>
    </vt:vector>
  </HeadingPairs>
  <TitlesOfParts>
    <vt:vector size="21" baseType="lpstr">
      <vt:lpstr>RESPONSES</vt:lpstr>
      <vt:lpstr>START HERE</vt:lpstr>
      <vt:lpstr>STUDENT_INFO</vt:lpstr>
      <vt:lpstr>SECTION1</vt:lpstr>
      <vt:lpstr>SECTION2</vt:lpstr>
      <vt:lpstr>SECTION3</vt:lpstr>
      <vt:lpstr>SECTION4</vt:lpstr>
      <vt:lpstr>SECTION5</vt:lpstr>
      <vt:lpstr>SECTION6</vt:lpstr>
      <vt:lpstr>SECTION7</vt:lpstr>
      <vt:lpstr>SECTION8</vt:lpstr>
      <vt:lpstr>SECTION9</vt:lpstr>
      <vt:lpstr>LANDING</vt:lpstr>
      <vt:lpstr>SCORE CALCULATOR</vt:lpstr>
      <vt:lpstr>REPORT</vt:lpstr>
      <vt:lpstr>REPORT!Print_Area</vt:lpstr>
      <vt:lpstr>Section1Subtotal</vt:lpstr>
      <vt:lpstr>Section2SubTotal</vt:lpstr>
      <vt:lpstr>Section3SubTotal</vt:lpstr>
      <vt:lpstr>Section4SubTotal</vt:lpstr>
      <vt:lpstr>Section5SubTotal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Kenworthy, Ty J</dc:creator>
  <cp:lastModifiedBy>Administrator</cp:lastModifiedBy>
  <cp:lastPrinted>2017-05-30T18:04:06Z</cp:lastPrinted>
  <dcterms:created xsi:type="dcterms:W3CDTF">2015-08-31T22:57:07Z</dcterms:created>
  <dcterms:modified xsi:type="dcterms:W3CDTF">2017-05-30T18:10:00Z</dcterms:modified>
</cp:coreProperties>
</file>