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9345" windowHeight="9480" tabRatio="599" activeTab="0"/>
  </bookViews>
  <sheets>
    <sheet name="Property - 700" sheetId="1" r:id="rId1"/>
  </sheets>
  <definedNames>
    <definedName name="_xlnm.Print_Titles" localSheetId="0">'Property - 700'!$A:$C,'Property - 700'!$1:$3</definedName>
  </definedNames>
  <calcPr fullCalcOnLoad="1"/>
</workbook>
</file>

<file path=xl/sharedStrings.xml><?xml version="1.0" encoding="utf-8"?>
<sst xmlns="http://schemas.openxmlformats.org/spreadsheetml/2006/main" count="157" uniqueCount="151">
  <si>
    <t>LEA</t>
  </si>
  <si>
    <t>Land &amp; Improvement</t>
  </si>
  <si>
    <t>Buildings</t>
  </si>
  <si>
    <t>Equipment</t>
  </si>
  <si>
    <t>DISTRICT</t>
  </si>
  <si>
    <t>Per Pupil</t>
  </si>
  <si>
    <t>Object Code 710</t>
  </si>
  <si>
    <t>Object Code 720</t>
  </si>
  <si>
    <t>Object Code 730</t>
  </si>
  <si>
    <t>Total Property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</si>
  <si>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</si>
  <si>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</si>
  <si>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</si>
  <si>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</si>
  <si>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</si>
  <si>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</si>
  <si>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</si>
  <si>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</si>
  <si>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</si>
  <si>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</si>
  <si>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</si>
  <si>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</si>
  <si>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</si>
  <si>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</si>
  <si>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</si>
  <si>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</si>
  <si>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</si>
  <si>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</si>
  <si>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</si>
  <si>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</si>
  <si>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</si>
  <si>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</si>
  <si>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</si>
  <si>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</si>
  <si>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</si>
  <si>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</si>
  <si>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</si>
  <si>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</si>
  <si>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</si>
  <si>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</si>
  <si>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</si>
  <si>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</si>
  <si>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</si>
  <si>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</si>
  <si>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</si>
  <si>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</si>
  <si>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</si>
  <si>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</si>
  <si>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</si>
  <si>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</si>
  <si>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</si>
  <si>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</si>
  <si>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</si>
  <si>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</si>
  <si>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</si>
  <si>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</si>
  <si>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</si>
  <si>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</si>
  <si>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</si>
  <si>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</si>
  <si>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</si>
  <si>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</si>
  <si>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</si>
  <si>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</si>
  <si>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</si>
  <si>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</si>
  <si>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</si>
  <si>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</si>
  <si>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</si>
  <si>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</si>
  <si>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</si>
  <si>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</si>
  <si>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</si>
  <si>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</si>
  <si>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</si>
  <si>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</si>
  <si>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</si>
  <si>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</si>
  <si>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</si>
  <si>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</si>
  <si>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</si>
  <si>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</si>
  <si>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</si>
  <si>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</si>
  <si>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</si>
  <si>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</si>
  <si>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</si>
  <si>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</si>
  <si>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</si>
  <si>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</si>
  <si>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</si>
  <si>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</si>
  <si>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</si>
  <si>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</si>
  <si>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Property - 
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</si>
  <si>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</si>
  <si>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</si>
  <si>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</si>
  <si>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</si>
  <si>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</si>
  <si>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</si>
  <si>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</si>
  <si>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</si>
  <si>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</si>
  <si>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</si>
  <si>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</si>
  <si>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</si>
  <si>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</si>
  <si>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</si>
  <si>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</si>
  <si>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</si>
  <si>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</si>
  <si>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</si>
  <si>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</si>
  <si>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</si>
  <si>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</si>
  <si>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</si>
  <si>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</si>
  <si>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</si>
  <si>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Total Type 5 Charter Schools</t>
  </si>
  <si>
    <t>2009-2010</t>
  </si>
  <si>
    <t>Oct.  2009 Elementary Secondary Membership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</si>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</sst>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12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13" applyFont="1" applyFill="1" applyBorder="1" applyAlignment="1">
      <alignment horizontal="right" wrapText="1"/>
      <protection/>
    </xf>
    <xf numFmtId="0" fontId="3" fillId="0" borderId="19" xfId="113" applyFont="1" applyFill="1" applyBorder="1" applyAlignment="1">
      <alignment horizontal="lef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113" applyFont="1" applyFill="1" applyBorder="1" applyAlignment="1">
      <alignment horizontal="right" wrapText="1"/>
      <protection/>
    </xf>
    <xf numFmtId="0" fontId="3" fillId="0" borderId="11" xfId="113" applyFont="1" applyFill="1" applyBorder="1" applyAlignment="1">
      <alignment horizontal="right" wrapText="1"/>
      <protection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2" fillId="35" borderId="25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13" applyNumberFormat="1" applyFont="1" applyFill="1" applyBorder="1" applyAlignment="1">
      <alignment horizontal="right" wrapText="1"/>
      <protection/>
    </xf>
    <xf numFmtId="164" fontId="3" fillId="36" borderId="11" xfId="113" applyNumberFormat="1" applyFont="1" applyFill="1" applyBorder="1" applyAlignment="1">
      <alignment horizontal="right" wrapText="1"/>
      <protection/>
    </xf>
    <xf numFmtId="0" fontId="3" fillId="0" borderId="21" xfId="113" applyFont="1" applyFill="1" applyBorder="1" applyAlignment="1">
      <alignment wrapText="1"/>
      <protection/>
    </xf>
    <xf numFmtId="164" fontId="3" fillId="0" borderId="21" xfId="113" applyNumberFormat="1" applyFont="1" applyFill="1" applyBorder="1" applyAlignment="1">
      <alignment horizontal="right" wrapText="1"/>
      <protection/>
    </xf>
    <xf numFmtId="164" fontId="3" fillId="36" borderId="21" xfId="113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/>
    </xf>
    <xf numFmtId="164" fontId="3" fillId="0" borderId="13" xfId="113" applyNumberFormat="1" applyFont="1" applyFill="1" applyBorder="1" applyAlignment="1">
      <alignment horizontal="right" wrapText="1"/>
      <protection/>
    </xf>
    <xf numFmtId="0" fontId="3" fillId="0" borderId="11" xfId="113" applyFont="1" applyFill="1" applyBorder="1" applyAlignment="1">
      <alignment wrapText="1"/>
      <protection/>
    </xf>
    <xf numFmtId="0" fontId="2" fillId="35" borderId="28" xfId="0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3" fillId="0" borderId="13" xfId="113" applyFont="1" applyFill="1" applyBorder="1" applyAlignment="1">
      <alignment wrapText="1"/>
      <protection/>
    </xf>
    <xf numFmtId="164" fontId="3" fillId="36" borderId="13" xfId="113" applyNumberFormat="1" applyFont="1" applyFill="1" applyBorder="1" applyAlignment="1">
      <alignment horizontal="right" wrapText="1"/>
      <protection/>
    </xf>
    <xf numFmtId="0" fontId="3" fillId="0" borderId="11" xfId="113" applyFont="1" applyFill="1" applyBorder="1" applyAlignment="1">
      <alignment horizontal="left" wrapText="1"/>
      <protection/>
    </xf>
    <xf numFmtId="164" fontId="5" fillId="0" borderId="29" xfId="0" applyNumberFormat="1" applyFont="1" applyBorder="1" applyAlignment="1">
      <alignment/>
    </xf>
    <xf numFmtId="164" fontId="4" fillId="33" borderId="29" xfId="0" applyNumberFormat="1" applyFont="1" applyFill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3" fillId="30" borderId="11" xfId="113" applyNumberFormat="1" applyFont="1" applyFill="1" applyBorder="1" applyAlignment="1">
      <alignment horizontal="right" wrapText="1"/>
      <protection/>
    </xf>
    <xf numFmtId="3" fontId="3" fillId="30" borderId="21" xfId="113" applyNumberFormat="1" applyFont="1" applyFill="1" applyBorder="1" applyAlignment="1">
      <alignment horizontal="right" wrapText="1"/>
      <protection/>
    </xf>
    <xf numFmtId="164" fontId="3" fillId="36" borderId="10" xfId="113" applyNumberFormat="1" applyFont="1" applyFill="1" applyBorder="1" applyAlignment="1">
      <alignment horizontal="right" wrapText="1"/>
      <protection/>
    </xf>
    <xf numFmtId="0" fontId="3" fillId="0" borderId="10" xfId="113" applyFont="1" applyFill="1" applyBorder="1" applyAlignment="1">
      <alignment wrapText="1"/>
      <protection/>
    </xf>
    <xf numFmtId="3" fontId="3" fillId="30" borderId="10" xfId="113" applyNumberFormat="1" applyFont="1" applyFill="1" applyBorder="1" applyAlignment="1">
      <alignment horizontal="right" wrapText="1"/>
      <protection/>
    </xf>
    <xf numFmtId="164" fontId="3" fillId="0" borderId="10" xfId="113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wrapText="1"/>
    </xf>
    <xf numFmtId="0" fontId="3" fillId="0" borderId="31" xfId="113" applyFont="1" applyFill="1" applyBorder="1" applyAlignment="1">
      <alignment wrapText="1"/>
      <protection/>
    </xf>
    <xf numFmtId="0" fontId="3" fillId="0" borderId="32" xfId="113" applyFont="1" applyFill="1" applyBorder="1" applyAlignment="1">
      <alignment wrapText="1"/>
      <protection/>
    </xf>
    <xf numFmtId="0" fontId="3" fillId="0" borderId="12" xfId="113" applyFont="1" applyFill="1" applyBorder="1" applyAlignment="1">
      <alignment horizontal="left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8" fontId="2" fillId="0" borderId="0" xfId="95" applyNumberFormat="1" applyFont="1" applyFill="1" applyAlignment="1">
      <alignment horizontal="left" vertical="top" wrapText="1"/>
      <protection/>
    </xf>
    <xf numFmtId="38" fontId="2" fillId="0" borderId="0" xfId="95" applyNumberFormat="1" applyFont="1" applyFill="1" applyAlignment="1">
      <alignment horizontal="left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3" xfId="73"/>
    <cellStyle name="Normal 2 4" xfId="74"/>
    <cellStyle name="Normal 2 5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8" xfId="94"/>
    <cellStyle name="Normal 38 2" xfId="95"/>
    <cellStyle name="Normal 39" xfId="96"/>
    <cellStyle name="Normal 39 2" xfId="97"/>
    <cellStyle name="Normal 4" xfId="98"/>
    <cellStyle name="Normal 4 2" xfId="99"/>
    <cellStyle name="Normal 4 3" xfId="100"/>
    <cellStyle name="Normal 4 4" xfId="101"/>
    <cellStyle name="Normal 4 5" xfId="102"/>
    <cellStyle name="Normal 4 6" xfId="103"/>
    <cellStyle name="Normal 46" xfId="104"/>
    <cellStyle name="Normal 46 2" xfId="105"/>
    <cellStyle name="Normal 47" xfId="106"/>
    <cellStyle name="Normal 5" xfId="107"/>
    <cellStyle name="Normal 6" xfId="108"/>
    <cellStyle name="Normal 7" xfId="109"/>
    <cellStyle name="Normal 8" xfId="110"/>
    <cellStyle name="Normal 9" xfId="111"/>
    <cellStyle name="Normal_800" xfId="112"/>
    <cellStyle name="Normal_Sheet1" xfId="113"/>
    <cellStyle name="Note" xfId="114"/>
    <cellStyle name="Output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view="pageBreakPreview"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9.140625" style="1" customWidth="1"/>
    <col min="2" max="2" width="48.00390625" style="1" customWidth="1"/>
    <col min="3" max="3" width="15.28125" style="1" customWidth="1"/>
    <col min="4" max="4" width="17.00390625" style="1" bestFit="1" customWidth="1"/>
    <col min="5" max="5" width="8.00390625" style="1" bestFit="1" customWidth="1"/>
    <col min="6" max="6" width="18.7109375" style="1" bestFit="1" customWidth="1"/>
    <col min="7" max="7" width="8.00390625" style="1" bestFit="1" customWidth="1"/>
    <col min="8" max="8" width="18.7109375" style="1" bestFit="1" customWidth="1"/>
    <col min="9" max="9" width="8.00390625" style="1" bestFit="1" customWidth="1"/>
    <col min="10" max="10" width="17.00390625" style="1" bestFit="1" customWidth="1"/>
    <col min="11" max="11" width="8.28125" style="1" bestFit="1" customWidth="1"/>
    <col min="12" max="16384" width="9.140625" style="1" customWidth="1"/>
  </cols>
  <sheetData>
    <row r="1" spans="1:11" s="32" customFormat="1" ht="81" customHeight="1">
      <c r="A1" s="65" t="s">
        <v>120</v>
      </c>
      <c r="B1" s="65"/>
      <c r="C1" s="39"/>
      <c r="D1" s="67" t="s">
        <v>94</v>
      </c>
      <c r="E1" s="65"/>
      <c r="F1" s="65"/>
      <c r="G1" s="65"/>
      <c r="H1" s="67" t="s">
        <v>94</v>
      </c>
      <c r="I1" s="65"/>
      <c r="J1" s="65"/>
      <c r="K1" s="65"/>
    </row>
    <row r="2" spans="1:11" ht="27.75" customHeight="1">
      <c r="A2" s="66"/>
      <c r="B2" s="66"/>
      <c r="C2" s="63" t="s">
        <v>121</v>
      </c>
      <c r="D2" s="7" t="s">
        <v>1</v>
      </c>
      <c r="E2" s="4"/>
      <c r="F2" s="7" t="s">
        <v>2</v>
      </c>
      <c r="G2" s="6"/>
      <c r="H2" s="9" t="s">
        <v>3</v>
      </c>
      <c r="I2" s="6"/>
      <c r="J2" s="61" t="s">
        <v>9</v>
      </c>
      <c r="K2" s="6"/>
    </row>
    <row r="3" spans="1:11" ht="27" customHeight="1">
      <c r="A3" s="2" t="s">
        <v>0</v>
      </c>
      <c r="B3" s="2" t="s">
        <v>4</v>
      </c>
      <c r="C3" s="64"/>
      <c r="D3" s="3" t="s">
        <v>6</v>
      </c>
      <c r="E3" s="5" t="s">
        <v>5</v>
      </c>
      <c r="F3" s="3" t="s">
        <v>7</v>
      </c>
      <c r="G3" s="5" t="s">
        <v>5</v>
      </c>
      <c r="H3" s="3" t="s">
        <v>8</v>
      </c>
      <c r="I3" s="5" t="s">
        <v>5</v>
      </c>
      <c r="J3" s="62"/>
      <c r="K3" s="5" t="s">
        <v>5</v>
      </c>
    </row>
    <row r="4" spans="1:11" ht="12.75">
      <c r="A4" s="45">
        <v>1</v>
      </c>
      <c r="B4" s="59" t="s">
        <v>10</v>
      </c>
      <c r="C4" s="52">
        <v>9424</v>
      </c>
      <c r="D4" s="41">
        <v>0</v>
      </c>
      <c r="E4" s="41">
        <f>D4/$C4</f>
        <v>0</v>
      </c>
      <c r="F4" s="41">
        <v>0</v>
      </c>
      <c r="G4" s="41">
        <f>F4/$C4</f>
        <v>0</v>
      </c>
      <c r="H4" s="41">
        <v>834987</v>
      </c>
      <c r="I4" s="41">
        <f>H4/$C4</f>
        <v>88.60218590831919</v>
      </c>
      <c r="J4" s="46">
        <f>D4+F4+H4</f>
        <v>834987</v>
      </c>
      <c r="K4" s="41">
        <f>J4/$C4</f>
        <v>88.60218590831919</v>
      </c>
    </row>
    <row r="5" spans="1:11" ht="12.75">
      <c r="A5" s="20">
        <v>2</v>
      </c>
      <c r="B5" s="58" t="s">
        <v>135</v>
      </c>
      <c r="C5" s="52">
        <v>4207</v>
      </c>
      <c r="D5" s="37">
        <v>0</v>
      </c>
      <c r="E5" s="37">
        <f aca="true" t="shared" si="0" ref="E5:E70">D5/$C5</f>
        <v>0</v>
      </c>
      <c r="F5" s="37">
        <v>1901941</v>
      </c>
      <c r="G5" s="37">
        <f aca="true" t="shared" si="1" ref="G5:G70">F5/$C5</f>
        <v>452.08961255051105</v>
      </c>
      <c r="H5" s="37">
        <v>334958</v>
      </c>
      <c r="I5" s="37">
        <f aca="true" t="shared" si="2" ref="I5:I70">H5/$C5</f>
        <v>79.61920608509627</v>
      </c>
      <c r="J5" s="38">
        <f aca="true" t="shared" si="3" ref="J5:J68">D5+F5+H5</f>
        <v>2236899</v>
      </c>
      <c r="K5" s="37">
        <f aca="true" t="shared" si="4" ref="K5:K70">J5/$C5</f>
        <v>531.7088186356074</v>
      </c>
    </row>
    <row r="6" spans="1:11" ht="12.75">
      <c r="A6" s="20">
        <v>3</v>
      </c>
      <c r="B6" s="58" t="s">
        <v>11</v>
      </c>
      <c r="C6" s="52">
        <v>19496</v>
      </c>
      <c r="D6" s="37">
        <v>264527</v>
      </c>
      <c r="E6" s="37">
        <f t="shared" si="0"/>
        <v>13.568270414443989</v>
      </c>
      <c r="F6" s="37">
        <v>0</v>
      </c>
      <c r="G6" s="37">
        <f t="shared" si="1"/>
        <v>0</v>
      </c>
      <c r="H6" s="37">
        <v>4486553</v>
      </c>
      <c r="I6" s="37">
        <f t="shared" si="2"/>
        <v>230.12684653262207</v>
      </c>
      <c r="J6" s="38">
        <f t="shared" si="3"/>
        <v>4751080</v>
      </c>
      <c r="K6" s="37">
        <f t="shared" si="4"/>
        <v>243.69511694706605</v>
      </c>
    </row>
    <row r="7" spans="1:11" ht="12.75">
      <c r="A7" s="20">
        <v>4</v>
      </c>
      <c r="B7" s="58" t="s">
        <v>12</v>
      </c>
      <c r="C7" s="52">
        <v>4018</v>
      </c>
      <c r="D7" s="37">
        <v>0</v>
      </c>
      <c r="E7" s="37">
        <f t="shared" si="0"/>
        <v>0</v>
      </c>
      <c r="F7" s="37">
        <v>0</v>
      </c>
      <c r="G7" s="37">
        <f t="shared" si="1"/>
        <v>0</v>
      </c>
      <c r="H7" s="37">
        <v>392389</v>
      </c>
      <c r="I7" s="37">
        <f t="shared" si="2"/>
        <v>97.65778994524639</v>
      </c>
      <c r="J7" s="38">
        <f t="shared" si="3"/>
        <v>392389</v>
      </c>
      <c r="K7" s="37">
        <f t="shared" si="4"/>
        <v>97.65778994524639</v>
      </c>
    </row>
    <row r="8" spans="1:11" ht="12.75">
      <c r="A8" s="21">
        <v>5</v>
      </c>
      <c r="B8" s="60" t="s">
        <v>13</v>
      </c>
      <c r="C8" s="51">
        <v>6141</v>
      </c>
      <c r="D8" s="34">
        <v>56069</v>
      </c>
      <c r="E8" s="34">
        <f t="shared" si="0"/>
        <v>9.130271942680345</v>
      </c>
      <c r="F8" s="34">
        <v>0</v>
      </c>
      <c r="G8" s="34">
        <f t="shared" si="1"/>
        <v>0</v>
      </c>
      <c r="H8" s="34">
        <v>348136</v>
      </c>
      <c r="I8" s="34">
        <f t="shared" si="2"/>
        <v>56.69044129620583</v>
      </c>
      <c r="J8" s="35">
        <f t="shared" si="3"/>
        <v>404205</v>
      </c>
      <c r="K8" s="34">
        <f t="shared" si="4"/>
        <v>65.82071323888617</v>
      </c>
    </row>
    <row r="9" spans="1:11" ht="12.75">
      <c r="A9" s="45">
        <v>6</v>
      </c>
      <c r="B9" s="59" t="s">
        <v>14</v>
      </c>
      <c r="C9" s="52">
        <v>6037</v>
      </c>
      <c r="D9" s="41">
        <v>14031</v>
      </c>
      <c r="E9" s="41">
        <f t="shared" si="0"/>
        <v>2.3241676329302634</v>
      </c>
      <c r="F9" s="41">
        <v>0</v>
      </c>
      <c r="G9" s="41">
        <f t="shared" si="1"/>
        <v>0</v>
      </c>
      <c r="H9" s="41">
        <v>607624</v>
      </c>
      <c r="I9" s="41">
        <f t="shared" si="2"/>
        <v>100.6499917177406</v>
      </c>
      <c r="J9" s="46">
        <f t="shared" si="3"/>
        <v>621655</v>
      </c>
      <c r="K9" s="41">
        <f t="shared" si="4"/>
        <v>102.97415935067086</v>
      </c>
    </row>
    <row r="10" spans="1:11" ht="12.75">
      <c r="A10" s="20">
        <v>7</v>
      </c>
      <c r="B10" s="58" t="s">
        <v>15</v>
      </c>
      <c r="C10" s="52">
        <v>2286</v>
      </c>
      <c r="D10" s="37">
        <v>0</v>
      </c>
      <c r="E10" s="37">
        <f t="shared" si="0"/>
        <v>0</v>
      </c>
      <c r="F10" s="37">
        <v>591433</v>
      </c>
      <c r="G10" s="37">
        <f t="shared" si="1"/>
        <v>258.7195975503062</v>
      </c>
      <c r="H10" s="37">
        <v>611208</v>
      </c>
      <c r="I10" s="37">
        <f t="shared" si="2"/>
        <v>267.37007874015745</v>
      </c>
      <c r="J10" s="38">
        <f t="shared" si="3"/>
        <v>1202641</v>
      </c>
      <c r="K10" s="37">
        <f t="shared" si="4"/>
        <v>526.0896762904637</v>
      </c>
    </row>
    <row r="11" spans="1:11" ht="12.75">
      <c r="A11" s="20">
        <v>8</v>
      </c>
      <c r="B11" s="58" t="s">
        <v>16</v>
      </c>
      <c r="C11" s="52">
        <v>20258</v>
      </c>
      <c r="D11" s="37">
        <v>128042</v>
      </c>
      <c r="E11" s="37">
        <f t="shared" si="0"/>
        <v>6.320564715174252</v>
      </c>
      <c r="F11" s="37">
        <v>143</v>
      </c>
      <c r="G11" s="37">
        <f t="shared" si="1"/>
        <v>0.007058939678151841</v>
      </c>
      <c r="H11" s="37">
        <v>3286829</v>
      </c>
      <c r="I11" s="37">
        <f t="shared" si="2"/>
        <v>162.24844505874222</v>
      </c>
      <c r="J11" s="38">
        <f t="shared" si="3"/>
        <v>3415014</v>
      </c>
      <c r="K11" s="37">
        <f t="shared" si="4"/>
        <v>168.57606871359462</v>
      </c>
    </row>
    <row r="12" spans="1:11" ht="12.75">
      <c r="A12" s="20">
        <v>9</v>
      </c>
      <c r="B12" s="58" t="s">
        <v>17</v>
      </c>
      <c r="C12" s="52">
        <v>41757</v>
      </c>
      <c r="D12" s="37">
        <v>1658866</v>
      </c>
      <c r="E12" s="37">
        <f t="shared" si="0"/>
        <v>39.72665660847283</v>
      </c>
      <c r="F12" s="37">
        <v>0</v>
      </c>
      <c r="G12" s="37">
        <f t="shared" si="1"/>
        <v>0</v>
      </c>
      <c r="H12" s="37">
        <v>3773347</v>
      </c>
      <c r="I12" s="37">
        <f t="shared" si="2"/>
        <v>90.36441794190196</v>
      </c>
      <c r="J12" s="38">
        <f t="shared" si="3"/>
        <v>5432213</v>
      </c>
      <c r="K12" s="37">
        <f t="shared" si="4"/>
        <v>130.0910745503748</v>
      </c>
    </row>
    <row r="13" spans="1:11" ht="12.75">
      <c r="A13" s="21">
        <v>10</v>
      </c>
      <c r="B13" s="60" t="s">
        <v>136</v>
      </c>
      <c r="C13" s="51">
        <v>32905</v>
      </c>
      <c r="D13" s="34">
        <v>0</v>
      </c>
      <c r="E13" s="34">
        <f t="shared" si="0"/>
        <v>0</v>
      </c>
      <c r="F13" s="34">
        <v>0</v>
      </c>
      <c r="G13" s="34">
        <f t="shared" si="1"/>
        <v>0</v>
      </c>
      <c r="H13" s="34">
        <v>2621765</v>
      </c>
      <c r="I13" s="34">
        <f t="shared" si="2"/>
        <v>79.67679683938611</v>
      </c>
      <c r="J13" s="35">
        <f t="shared" si="3"/>
        <v>2621765</v>
      </c>
      <c r="K13" s="34">
        <f t="shared" si="4"/>
        <v>79.67679683938611</v>
      </c>
    </row>
    <row r="14" spans="1:11" ht="12.75">
      <c r="A14" s="45">
        <v>11</v>
      </c>
      <c r="B14" s="59" t="s">
        <v>18</v>
      </c>
      <c r="C14" s="52">
        <v>1711</v>
      </c>
      <c r="D14" s="41">
        <v>0</v>
      </c>
      <c r="E14" s="41">
        <f t="shared" si="0"/>
        <v>0</v>
      </c>
      <c r="F14" s="41">
        <v>0</v>
      </c>
      <c r="G14" s="41">
        <f t="shared" si="1"/>
        <v>0</v>
      </c>
      <c r="H14" s="41">
        <v>188563</v>
      </c>
      <c r="I14" s="41">
        <f t="shared" si="2"/>
        <v>110.20631209818819</v>
      </c>
      <c r="J14" s="46">
        <f t="shared" si="3"/>
        <v>188563</v>
      </c>
      <c r="K14" s="41">
        <f t="shared" si="4"/>
        <v>110.20631209818819</v>
      </c>
    </row>
    <row r="15" spans="1:11" ht="12.75">
      <c r="A15" s="20">
        <v>12</v>
      </c>
      <c r="B15" s="58" t="s">
        <v>137</v>
      </c>
      <c r="C15" s="52">
        <v>1321</v>
      </c>
      <c r="D15" s="37">
        <v>187</v>
      </c>
      <c r="E15" s="37">
        <f t="shared" si="0"/>
        <v>0.14155942467827404</v>
      </c>
      <c r="F15" s="37">
        <v>16141</v>
      </c>
      <c r="G15" s="37">
        <f t="shared" si="1"/>
        <v>12.21877365632097</v>
      </c>
      <c r="H15" s="37">
        <v>659575</v>
      </c>
      <c r="I15" s="37">
        <f t="shared" si="2"/>
        <v>499.2997728993187</v>
      </c>
      <c r="J15" s="38">
        <f t="shared" si="3"/>
        <v>675903</v>
      </c>
      <c r="K15" s="37">
        <f t="shared" si="4"/>
        <v>511.66010598031795</v>
      </c>
    </row>
    <row r="16" spans="1:11" ht="12.75">
      <c r="A16" s="20">
        <v>13</v>
      </c>
      <c r="B16" s="58" t="s">
        <v>19</v>
      </c>
      <c r="C16" s="52">
        <v>1621</v>
      </c>
      <c r="D16" s="37">
        <v>7000</v>
      </c>
      <c r="E16" s="37">
        <f t="shared" si="0"/>
        <v>4.318322023442319</v>
      </c>
      <c r="F16" s="37">
        <v>0</v>
      </c>
      <c r="G16" s="37">
        <f t="shared" si="1"/>
        <v>0</v>
      </c>
      <c r="H16" s="37">
        <v>93646</v>
      </c>
      <c r="I16" s="37">
        <f t="shared" si="2"/>
        <v>57.77051202961135</v>
      </c>
      <c r="J16" s="38">
        <f t="shared" si="3"/>
        <v>100646</v>
      </c>
      <c r="K16" s="37">
        <f t="shared" si="4"/>
        <v>62.088834053053674</v>
      </c>
    </row>
    <row r="17" spans="1:11" ht="12.75">
      <c r="A17" s="20">
        <v>14</v>
      </c>
      <c r="B17" s="58" t="s">
        <v>20</v>
      </c>
      <c r="C17" s="52">
        <v>2200</v>
      </c>
      <c r="D17" s="37">
        <v>0</v>
      </c>
      <c r="E17" s="37">
        <f t="shared" si="0"/>
        <v>0</v>
      </c>
      <c r="F17" s="37">
        <v>0</v>
      </c>
      <c r="G17" s="37">
        <f t="shared" si="1"/>
        <v>0</v>
      </c>
      <c r="H17" s="37">
        <v>760993</v>
      </c>
      <c r="I17" s="37">
        <f t="shared" si="2"/>
        <v>345.90590909090906</v>
      </c>
      <c r="J17" s="38">
        <f t="shared" si="3"/>
        <v>760993</v>
      </c>
      <c r="K17" s="37">
        <f t="shared" si="4"/>
        <v>345.90590909090906</v>
      </c>
    </row>
    <row r="18" spans="1:11" ht="12.75">
      <c r="A18" s="21">
        <v>15</v>
      </c>
      <c r="B18" s="60" t="s">
        <v>21</v>
      </c>
      <c r="C18" s="51">
        <v>3911</v>
      </c>
      <c r="D18" s="34">
        <v>3000</v>
      </c>
      <c r="E18" s="34">
        <f t="shared" si="0"/>
        <v>0.767067246228586</v>
      </c>
      <c r="F18" s="34">
        <v>6875</v>
      </c>
      <c r="G18" s="34">
        <f t="shared" si="1"/>
        <v>1.7578624392738431</v>
      </c>
      <c r="H18" s="34">
        <v>113729</v>
      </c>
      <c r="I18" s="34">
        <f t="shared" si="2"/>
        <v>29.07926361544362</v>
      </c>
      <c r="J18" s="35">
        <f t="shared" si="3"/>
        <v>123604</v>
      </c>
      <c r="K18" s="34">
        <f t="shared" si="4"/>
        <v>31.60419330094605</v>
      </c>
    </row>
    <row r="19" spans="1:11" ht="12.75">
      <c r="A19" s="45">
        <v>16</v>
      </c>
      <c r="B19" s="59" t="s">
        <v>22</v>
      </c>
      <c r="C19" s="52">
        <v>4884</v>
      </c>
      <c r="D19" s="41">
        <v>280116</v>
      </c>
      <c r="E19" s="41">
        <f t="shared" si="0"/>
        <v>57.353808353808354</v>
      </c>
      <c r="F19" s="41">
        <v>0</v>
      </c>
      <c r="G19" s="41">
        <f t="shared" si="1"/>
        <v>0</v>
      </c>
      <c r="H19" s="41">
        <v>5333446</v>
      </c>
      <c r="I19" s="41">
        <f t="shared" si="2"/>
        <v>1092.0241605241606</v>
      </c>
      <c r="J19" s="46">
        <f t="shared" si="3"/>
        <v>5613562</v>
      </c>
      <c r="K19" s="41">
        <f t="shared" si="4"/>
        <v>1149.377968877969</v>
      </c>
    </row>
    <row r="20" spans="1:11" ht="12.75">
      <c r="A20" s="20">
        <v>17</v>
      </c>
      <c r="B20" s="58" t="s">
        <v>23</v>
      </c>
      <c r="C20" s="52">
        <v>42363</v>
      </c>
      <c r="D20" s="37">
        <v>0</v>
      </c>
      <c r="E20" s="37">
        <f t="shared" si="0"/>
        <v>0</v>
      </c>
      <c r="F20" s="37">
        <v>0</v>
      </c>
      <c r="G20" s="37">
        <f t="shared" si="1"/>
        <v>0</v>
      </c>
      <c r="H20" s="37">
        <v>7438095</v>
      </c>
      <c r="I20" s="37">
        <f t="shared" si="2"/>
        <v>175.5799872530274</v>
      </c>
      <c r="J20" s="38">
        <f t="shared" si="3"/>
        <v>7438095</v>
      </c>
      <c r="K20" s="37">
        <f t="shared" si="4"/>
        <v>175.5799872530274</v>
      </c>
    </row>
    <row r="21" spans="1:11" ht="12.75">
      <c r="A21" s="20">
        <v>18</v>
      </c>
      <c r="B21" s="58" t="s">
        <v>24</v>
      </c>
      <c r="C21" s="52">
        <v>1293</v>
      </c>
      <c r="D21" s="37">
        <v>3585</v>
      </c>
      <c r="E21" s="37">
        <f t="shared" si="0"/>
        <v>2.7726218097447797</v>
      </c>
      <c r="F21" s="37">
        <v>0</v>
      </c>
      <c r="G21" s="37">
        <f t="shared" si="1"/>
        <v>0</v>
      </c>
      <c r="H21" s="37">
        <v>309917</v>
      </c>
      <c r="I21" s="37">
        <f t="shared" si="2"/>
        <v>239.68832173240526</v>
      </c>
      <c r="J21" s="38">
        <f t="shared" si="3"/>
        <v>313502</v>
      </c>
      <c r="K21" s="37">
        <f t="shared" si="4"/>
        <v>242.46094354215003</v>
      </c>
    </row>
    <row r="22" spans="1:11" ht="12.75">
      <c r="A22" s="20">
        <v>19</v>
      </c>
      <c r="B22" s="58" t="s">
        <v>25</v>
      </c>
      <c r="C22" s="52">
        <v>2193</v>
      </c>
      <c r="D22" s="37">
        <v>0</v>
      </c>
      <c r="E22" s="37">
        <f t="shared" si="0"/>
        <v>0</v>
      </c>
      <c r="F22" s="37">
        <v>109000</v>
      </c>
      <c r="G22" s="37">
        <f t="shared" si="1"/>
        <v>49.70360237118103</v>
      </c>
      <c r="H22" s="37">
        <v>175931</v>
      </c>
      <c r="I22" s="37">
        <f t="shared" si="2"/>
        <v>80.22389420884633</v>
      </c>
      <c r="J22" s="38">
        <f t="shared" si="3"/>
        <v>284931</v>
      </c>
      <c r="K22" s="37">
        <f t="shared" si="4"/>
        <v>129.92749658002737</v>
      </c>
    </row>
    <row r="23" spans="1:11" ht="12.75">
      <c r="A23" s="21">
        <v>20</v>
      </c>
      <c r="B23" s="60" t="s">
        <v>26</v>
      </c>
      <c r="C23" s="51">
        <v>5994</v>
      </c>
      <c r="D23" s="34">
        <v>57650</v>
      </c>
      <c r="E23" s="34">
        <f t="shared" si="0"/>
        <v>9.617951284617952</v>
      </c>
      <c r="F23" s="34">
        <v>0</v>
      </c>
      <c r="G23" s="34">
        <f t="shared" si="1"/>
        <v>0</v>
      </c>
      <c r="H23" s="34">
        <v>106223</v>
      </c>
      <c r="I23" s="34">
        <f t="shared" si="2"/>
        <v>17.721554888221554</v>
      </c>
      <c r="J23" s="35">
        <f t="shared" si="3"/>
        <v>163873</v>
      </c>
      <c r="K23" s="34">
        <f t="shared" si="4"/>
        <v>27.339506172839506</v>
      </c>
    </row>
    <row r="24" spans="1:11" ht="12.75">
      <c r="A24" s="45">
        <v>21</v>
      </c>
      <c r="B24" s="59" t="s">
        <v>27</v>
      </c>
      <c r="C24" s="52">
        <v>3199</v>
      </c>
      <c r="D24" s="41">
        <v>1062</v>
      </c>
      <c r="E24" s="41">
        <f t="shared" si="0"/>
        <v>0.33197874335729916</v>
      </c>
      <c r="F24" s="41">
        <v>0</v>
      </c>
      <c r="G24" s="41">
        <f t="shared" si="1"/>
        <v>0</v>
      </c>
      <c r="H24" s="41">
        <v>63762</v>
      </c>
      <c r="I24" s="41">
        <f t="shared" si="2"/>
        <v>19.931853704282588</v>
      </c>
      <c r="J24" s="46">
        <f t="shared" si="3"/>
        <v>64824</v>
      </c>
      <c r="K24" s="41">
        <f t="shared" si="4"/>
        <v>20.26383244763989</v>
      </c>
    </row>
    <row r="25" spans="1:11" ht="12.75">
      <c r="A25" s="20">
        <v>22</v>
      </c>
      <c r="B25" s="58" t="s">
        <v>28</v>
      </c>
      <c r="C25" s="52">
        <v>3402</v>
      </c>
      <c r="D25" s="37">
        <v>157109</v>
      </c>
      <c r="E25" s="37">
        <f t="shared" si="0"/>
        <v>46.181363903586124</v>
      </c>
      <c r="F25" s="37">
        <v>6800</v>
      </c>
      <c r="G25" s="37">
        <f t="shared" si="1"/>
        <v>1.9988242210464433</v>
      </c>
      <c r="H25" s="37">
        <v>174936</v>
      </c>
      <c r="I25" s="37">
        <f t="shared" si="2"/>
        <v>51.42151675485009</v>
      </c>
      <c r="J25" s="38">
        <f t="shared" si="3"/>
        <v>338845</v>
      </c>
      <c r="K25" s="37">
        <f t="shared" si="4"/>
        <v>99.60170487948265</v>
      </c>
    </row>
    <row r="26" spans="1:11" ht="12.75">
      <c r="A26" s="20">
        <v>23</v>
      </c>
      <c r="B26" s="58" t="s">
        <v>29</v>
      </c>
      <c r="C26" s="52">
        <v>13720</v>
      </c>
      <c r="D26" s="37">
        <v>468560</v>
      </c>
      <c r="E26" s="37">
        <f t="shared" si="0"/>
        <v>34.15160349854227</v>
      </c>
      <c r="F26" s="37">
        <v>85103</v>
      </c>
      <c r="G26" s="37">
        <f t="shared" si="1"/>
        <v>6.202842565597668</v>
      </c>
      <c r="H26" s="37">
        <v>519495</v>
      </c>
      <c r="I26" s="37">
        <f t="shared" si="2"/>
        <v>37.86406705539358</v>
      </c>
      <c r="J26" s="38">
        <f t="shared" si="3"/>
        <v>1073158</v>
      </c>
      <c r="K26" s="37">
        <f t="shared" si="4"/>
        <v>78.21851311953353</v>
      </c>
    </row>
    <row r="27" spans="1:11" ht="12.75">
      <c r="A27" s="20">
        <v>24</v>
      </c>
      <c r="B27" s="58" t="s">
        <v>30</v>
      </c>
      <c r="C27" s="52">
        <v>4149</v>
      </c>
      <c r="D27" s="37">
        <v>7634</v>
      </c>
      <c r="E27" s="37">
        <f t="shared" si="0"/>
        <v>1.8399614364907206</v>
      </c>
      <c r="F27" s="37">
        <v>0</v>
      </c>
      <c r="G27" s="37">
        <f t="shared" si="1"/>
        <v>0</v>
      </c>
      <c r="H27" s="37">
        <v>242633</v>
      </c>
      <c r="I27" s="37">
        <f t="shared" si="2"/>
        <v>58.47987466859484</v>
      </c>
      <c r="J27" s="38">
        <f t="shared" si="3"/>
        <v>250267</v>
      </c>
      <c r="K27" s="37">
        <f t="shared" si="4"/>
        <v>60.319836105085564</v>
      </c>
    </row>
    <row r="28" spans="1:11" ht="12.75">
      <c r="A28" s="21">
        <v>25</v>
      </c>
      <c r="B28" s="60" t="s">
        <v>31</v>
      </c>
      <c r="C28" s="51">
        <v>2277</v>
      </c>
      <c r="D28" s="34">
        <v>0</v>
      </c>
      <c r="E28" s="34">
        <f t="shared" si="0"/>
        <v>0</v>
      </c>
      <c r="F28" s="34">
        <v>0</v>
      </c>
      <c r="G28" s="34">
        <f t="shared" si="1"/>
        <v>0</v>
      </c>
      <c r="H28" s="34">
        <v>576119</v>
      </c>
      <c r="I28" s="34">
        <f t="shared" si="2"/>
        <v>253.0166886253843</v>
      </c>
      <c r="J28" s="35">
        <f t="shared" si="3"/>
        <v>576119</v>
      </c>
      <c r="K28" s="34">
        <f t="shared" si="4"/>
        <v>253.0166886253843</v>
      </c>
    </row>
    <row r="29" spans="1:11" ht="12.75">
      <c r="A29" s="45">
        <v>26</v>
      </c>
      <c r="B29" s="59" t="s">
        <v>138</v>
      </c>
      <c r="C29" s="52">
        <v>44751</v>
      </c>
      <c r="D29" s="41">
        <v>2878395</v>
      </c>
      <c r="E29" s="41">
        <f t="shared" si="0"/>
        <v>64.32023865388483</v>
      </c>
      <c r="F29" s="41">
        <v>421412</v>
      </c>
      <c r="G29" s="41">
        <f t="shared" si="1"/>
        <v>9.416817501284887</v>
      </c>
      <c r="H29" s="41">
        <v>1148008</v>
      </c>
      <c r="I29" s="41">
        <f t="shared" si="2"/>
        <v>25.653236799177673</v>
      </c>
      <c r="J29" s="46">
        <f t="shared" si="3"/>
        <v>4447815</v>
      </c>
      <c r="K29" s="41">
        <f t="shared" si="4"/>
        <v>99.39029295434739</v>
      </c>
    </row>
    <row r="30" spans="1:11" ht="12.75">
      <c r="A30" s="20">
        <v>27</v>
      </c>
      <c r="B30" s="58" t="s">
        <v>139</v>
      </c>
      <c r="C30" s="52">
        <v>5861</v>
      </c>
      <c r="D30" s="37">
        <v>0</v>
      </c>
      <c r="E30" s="37">
        <f t="shared" si="0"/>
        <v>0</v>
      </c>
      <c r="F30" s="37">
        <v>37500</v>
      </c>
      <c r="G30" s="37">
        <f t="shared" si="1"/>
        <v>6.398225558778366</v>
      </c>
      <c r="H30" s="37">
        <v>236428</v>
      </c>
      <c r="I30" s="37">
        <f t="shared" si="2"/>
        <v>40.33919126428937</v>
      </c>
      <c r="J30" s="38">
        <f t="shared" si="3"/>
        <v>273928</v>
      </c>
      <c r="K30" s="37">
        <f t="shared" si="4"/>
        <v>46.73741682306773</v>
      </c>
    </row>
    <row r="31" spans="1:11" ht="12.75">
      <c r="A31" s="20">
        <v>28</v>
      </c>
      <c r="B31" s="58" t="s">
        <v>32</v>
      </c>
      <c r="C31" s="52">
        <v>29905</v>
      </c>
      <c r="D31" s="37">
        <v>160969</v>
      </c>
      <c r="E31" s="37">
        <f t="shared" si="0"/>
        <v>5.382678481859221</v>
      </c>
      <c r="F31" s="37">
        <v>883</v>
      </c>
      <c r="G31" s="37">
        <f t="shared" si="1"/>
        <v>0.029526834977428525</v>
      </c>
      <c r="H31" s="37">
        <v>1528554</v>
      </c>
      <c r="I31" s="37">
        <f t="shared" si="2"/>
        <v>51.113659923089784</v>
      </c>
      <c r="J31" s="38">
        <f t="shared" si="3"/>
        <v>1690406</v>
      </c>
      <c r="K31" s="37">
        <f t="shared" si="4"/>
        <v>56.52586523992643</v>
      </c>
    </row>
    <row r="32" spans="1:11" ht="12.75">
      <c r="A32" s="20">
        <v>29</v>
      </c>
      <c r="B32" s="58" t="s">
        <v>33</v>
      </c>
      <c r="C32" s="52">
        <v>14502</v>
      </c>
      <c r="D32" s="37">
        <v>0</v>
      </c>
      <c r="E32" s="37">
        <f t="shared" si="0"/>
        <v>0</v>
      </c>
      <c r="F32" s="37">
        <v>0</v>
      </c>
      <c r="G32" s="37">
        <f t="shared" si="1"/>
        <v>0</v>
      </c>
      <c r="H32" s="37">
        <v>334057</v>
      </c>
      <c r="I32" s="37">
        <f t="shared" si="2"/>
        <v>23.035236519100813</v>
      </c>
      <c r="J32" s="38">
        <f t="shared" si="3"/>
        <v>334057</v>
      </c>
      <c r="K32" s="37">
        <f t="shared" si="4"/>
        <v>23.035236519100813</v>
      </c>
    </row>
    <row r="33" spans="1:11" ht="12.75">
      <c r="A33" s="21">
        <v>30</v>
      </c>
      <c r="B33" s="60" t="s">
        <v>34</v>
      </c>
      <c r="C33" s="51">
        <v>2600</v>
      </c>
      <c r="D33" s="34">
        <v>0</v>
      </c>
      <c r="E33" s="34">
        <f t="shared" si="0"/>
        <v>0</v>
      </c>
      <c r="F33" s="34">
        <v>60000</v>
      </c>
      <c r="G33" s="34">
        <f t="shared" si="1"/>
        <v>23.076923076923077</v>
      </c>
      <c r="H33" s="34">
        <v>110377</v>
      </c>
      <c r="I33" s="34">
        <f t="shared" si="2"/>
        <v>42.45269230769231</v>
      </c>
      <c r="J33" s="35">
        <f t="shared" si="3"/>
        <v>170377</v>
      </c>
      <c r="K33" s="34">
        <f t="shared" si="4"/>
        <v>65.52961538461538</v>
      </c>
    </row>
    <row r="34" spans="1:11" ht="12.75">
      <c r="A34" s="45">
        <v>31</v>
      </c>
      <c r="B34" s="59" t="s">
        <v>35</v>
      </c>
      <c r="C34" s="52">
        <v>6584</v>
      </c>
      <c r="D34" s="41">
        <v>281460</v>
      </c>
      <c r="E34" s="41">
        <f t="shared" si="0"/>
        <v>42.74908869987849</v>
      </c>
      <c r="F34" s="41">
        <v>0</v>
      </c>
      <c r="G34" s="41">
        <f t="shared" si="1"/>
        <v>0</v>
      </c>
      <c r="H34" s="41">
        <v>841221</v>
      </c>
      <c r="I34" s="41">
        <f t="shared" si="2"/>
        <v>127.7674665856622</v>
      </c>
      <c r="J34" s="46">
        <f t="shared" si="3"/>
        <v>1122681</v>
      </c>
      <c r="K34" s="41">
        <f t="shared" si="4"/>
        <v>170.5165552855407</v>
      </c>
    </row>
    <row r="35" spans="1:11" ht="12.75">
      <c r="A35" s="20">
        <v>32</v>
      </c>
      <c r="B35" s="58" t="s">
        <v>36</v>
      </c>
      <c r="C35" s="52">
        <v>24301</v>
      </c>
      <c r="D35" s="37">
        <v>478750</v>
      </c>
      <c r="E35" s="37">
        <f t="shared" si="0"/>
        <v>19.700835356569687</v>
      </c>
      <c r="F35" s="37">
        <v>21965994</v>
      </c>
      <c r="G35" s="37">
        <f t="shared" si="1"/>
        <v>903.9131722974363</v>
      </c>
      <c r="H35" s="37">
        <v>1081849</v>
      </c>
      <c r="I35" s="37">
        <f t="shared" si="2"/>
        <v>44.51870293403564</v>
      </c>
      <c r="J35" s="38">
        <f t="shared" si="3"/>
        <v>23526593</v>
      </c>
      <c r="K35" s="37">
        <f t="shared" si="4"/>
        <v>968.1327105880416</v>
      </c>
    </row>
    <row r="36" spans="1:11" ht="12.75">
      <c r="A36" s="20">
        <v>33</v>
      </c>
      <c r="B36" s="58" t="s">
        <v>37</v>
      </c>
      <c r="C36" s="52">
        <v>1951</v>
      </c>
      <c r="D36" s="37">
        <v>0</v>
      </c>
      <c r="E36" s="37">
        <f t="shared" si="0"/>
        <v>0</v>
      </c>
      <c r="F36" s="37">
        <v>0</v>
      </c>
      <c r="G36" s="37">
        <f t="shared" si="1"/>
        <v>0</v>
      </c>
      <c r="H36" s="37">
        <v>844947</v>
      </c>
      <c r="I36" s="37">
        <f t="shared" si="2"/>
        <v>433.08405945668886</v>
      </c>
      <c r="J36" s="38">
        <f t="shared" si="3"/>
        <v>844947</v>
      </c>
      <c r="K36" s="37">
        <f t="shared" si="4"/>
        <v>433.08405945668886</v>
      </c>
    </row>
    <row r="37" spans="1:11" ht="12.75">
      <c r="A37" s="20">
        <v>34</v>
      </c>
      <c r="B37" s="58" t="s">
        <v>38</v>
      </c>
      <c r="C37" s="52">
        <v>4692</v>
      </c>
      <c r="D37" s="37">
        <v>60611</v>
      </c>
      <c r="E37" s="37">
        <f t="shared" si="0"/>
        <v>12.917945439045184</v>
      </c>
      <c r="F37" s="37">
        <v>491012</v>
      </c>
      <c r="G37" s="37">
        <f t="shared" si="1"/>
        <v>104.64876385336743</v>
      </c>
      <c r="H37" s="37">
        <v>897962</v>
      </c>
      <c r="I37" s="37">
        <f t="shared" si="2"/>
        <v>191.38150042625745</v>
      </c>
      <c r="J37" s="38">
        <f t="shared" si="3"/>
        <v>1449585</v>
      </c>
      <c r="K37" s="37">
        <f t="shared" si="4"/>
        <v>308.94820971867006</v>
      </c>
    </row>
    <row r="38" spans="1:11" ht="12.75">
      <c r="A38" s="21">
        <v>35</v>
      </c>
      <c r="B38" s="60" t="s">
        <v>39</v>
      </c>
      <c r="C38" s="51">
        <v>6792</v>
      </c>
      <c r="D38" s="34">
        <v>0</v>
      </c>
      <c r="E38" s="34">
        <f t="shared" si="0"/>
        <v>0</v>
      </c>
      <c r="F38" s="34">
        <v>10245</v>
      </c>
      <c r="G38" s="34">
        <f t="shared" si="1"/>
        <v>1.50839222614841</v>
      </c>
      <c r="H38" s="34">
        <v>156325</v>
      </c>
      <c r="I38" s="34">
        <f t="shared" si="2"/>
        <v>23.016048292108362</v>
      </c>
      <c r="J38" s="35">
        <f t="shared" si="3"/>
        <v>166570</v>
      </c>
      <c r="K38" s="34">
        <f t="shared" si="4"/>
        <v>24.52444051825677</v>
      </c>
    </row>
    <row r="39" spans="1:11" ht="12.75">
      <c r="A39" s="45">
        <v>36</v>
      </c>
      <c r="B39" s="59" t="s">
        <v>140</v>
      </c>
      <c r="C39" s="52">
        <v>10287</v>
      </c>
      <c r="D39" s="41">
        <v>164703</v>
      </c>
      <c r="E39" s="41">
        <f t="shared" si="0"/>
        <v>16.010790317876932</v>
      </c>
      <c r="F39" s="41">
        <v>14012</v>
      </c>
      <c r="G39" s="41">
        <f t="shared" si="1"/>
        <v>1.3621075143384855</v>
      </c>
      <c r="H39" s="41">
        <v>496376</v>
      </c>
      <c r="I39" s="41">
        <f t="shared" si="2"/>
        <v>48.252746184504716</v>
      </c>
      <c r="J39" s="46">
        <f t="shared" si="3"/>
        <v>675091</v>
      </c>
      <c r="K39" s="41">
        <f t="shared" si="4"/>
        <v>65.62564401672013</v>
      </c>
    </row>
    <row r="40" spans="1:11" ht="12.75">
      <c r="A40" s="20">
        <v>37</v>
      </c>
      <c r="B40" s="58" t="s">
        <v>40</v>
      </c>
      <c r="C40" s="52">
        <v>19359</v>
      </c>
      <c r="D40" s="37">
        <v>429568</v>
      </c>
      <c r="E40" s="37">
        <f t="shared" si="0"/>
        <v>22.18957590784648</v>
      </c>
      <c r="F40" s="37">
        <v>0</v>
      </c>
      <c r="G40" s="37">
        <f t="shared" si="1"/>
        <v>0</v>
      </c>
      <c r="H40" s="37">
        <v>1031795</v>
      </c>
      <c r="I40" s="37">
        <f t="shared" si="2"/>
        <v>53.29794927423937</v>
      </c>
      <c r="J40" s="38">
        <f t="shared" si="3"/>
        <v>1461363</v>
      </c>
      <c r="K40" s="37">
        <f t="shared" si="4"/>
        <v>75.48752518208585</v>
      </c>
    </row>
    <row r="41" spans="1:11" ht="12.75">
      <c r="A41" s="20">
        <v>38</v>
      </c>
      <c r="B41" s="58" t="s">
        <v>141</v>
      </c>
      <c r="C41" s="52">
        <v>3831</v>
      </c>
      <c r="D41" s="37"/>
      <c r="E41" s="37">
        <f t="shared" si="0"/>
        <v>0</v>
      </c>
      <c r="F41" s="37">
        <v>13084258</v>
      </c>
      <c r="G41" s="37">
        <f t="shared" si="1"/>
        <v>3415.363612633777</v>
      </c>
      <c r="H41" s="37">
        <v>2901377</v>
      </c>
      <c r="I41" s="37">
        <f t="shared" si="2"/>
        <v>757.3419472722527</v>
      </c>
      <c r="J41" s="38">
        <f t="shared" si="3"/>
        <v>15985635</v>
      </c>
      <c r="K41" s="37">
        <f t="shared" si="4"/>
        <v>4172.7055599060295</v>
      </c>
    </row>
    <row r="42" spans="1:11" ht="12.75">
      <c r="A42" s="20">
        <v>39</v>
      </c>
      <c r="B42" s="58" t="s">
        <v>41</v>
      </c>
      <c r="C42" s="52">
        <v>2675</v>
      </c>
      <c r="D42" s="37">
        <v>75645</v>
      </c>
      <c r="E42" s="37">
        <f t="shared" si="0"/>
        <v>28.278504672897196</v>
      </c>
      <c r="F42" s="37">
        <v>1272838</v>
      </c>
      <c r="G42" s="37">
        <f t="shared" si="1"/>
        <v>475.82728971962615</v>
      </c>
      <c r="H42" s="37">
        <v>443968</v>
      </c>
      <c r="I42" s="37">
        <f t="shared" si="2"/>
        <v>165.96934579439252</v>
      </c>
      <c r="J42" s="38">
        <f t="shared" si="3"/>
        <v>1792451</v>
      </c>
      <c r="K42" s="37">
        <f t="shared" si="4"/>
        <v>670.0751401869159</v>
      </c>
    </row>
    <row r="43" spans="1:11" ht="12.75">
      <c r="A43" s="21">
        <v>40</v>
      </c>
      <c r="B43" s="60" t="s">
        <v>42</v>
      </c>
      <c r="C43" s="51">
        <v>23831</v>
      </c>
      <c r="D43" s="34">
        <v>17545</v>
      </c>
      <c r="E43" s="34">
        <f t="shared" si="0"/>
        <v>0.7362259242163568</v>
      </c>
      <c r="F43" s="34">
        <v>0</v>
      </c>
      <c r="G43" s="34">
        <f t="shared" si="1"/>
        <v>0</v>
      </c>
      <c r="H43" s="34">
        <v>1063137</v>
      </c>
      <c r="I43" s="34">
        <f t="shared" si="2"/>
        <v>44.61151441399857</v>
      </c>
      <c r="J43" s="35">
        <f t="shared" si="3"/>
        <v>1080682</v>
      </c>
      <c r="K43" s="34">
        <f t="shared" si="4"/>
        <v>45.34774033821493</v>
      </c>
    </row>
    <row r="44" spans="1:11" ht="12.75">
      <c r="A44" s="45">
        <v>41</v>
      </c>
      <c r="B44" s="59" t="s">
        <v>43</v>
      </c>
      <c r="C44" s="52">
        <v>1520</v>
      </c>
      <c r="D44" s="41">
        <v>0</v>
      </c>
      <c r="E44" s="41">
        <f t="shared" si="0"/>
        <v>0</v>
      </c>
      <c r="F44" s="41">
        <v>0</v>
      </c>
      <c r="G44" s="41">
        <f t="shared" si="1"/>
        <v>0</v>
      </c>
      <c r="H44" s="41">
        <v>132542</v>
      </c>
      <c r="I44" s="41">
        <f t="shared" si="2"/>
        <v>87.19868421052631</v>
      </c>
      <c r="J44" s="46">
        <f t="shared" si="3"/>
        <v>132542</v>
      </c>
      <c r="K44" s="41">
        <f t="shared" si="4"/>
        <v>87.19868421052631</v>
      </c>
    </row>
    <row r="45" spans="1:11" ht="12.75">
      <c r="A45" s="20">
        <v>42</v>
      </c>
      <c r="B45" s="58" t="s">
        <v>44</v>
      </c>
      <c r="C45" s="52">
        <v>3387</v>
      </c>
      <c r="D45" s="37">
        <v>0</v>
      </c>
      <c r="E45" s="37">
        <f t="shared" si="0"/>
        <v>0</v>
      </c>
      <c r="F45" s="37">
        <v>0</v>
      </c>
      <c r="G45" s="37">
        <f t="shared" si="1"/>
        <v>0</v>
      </c>
      <c r="H45" s="37">
        <v>354411</v>
      </c>
      <c r="I45" s="37">
        <f t="shared" si="2"/>
        <v>104.63861824623561</v>
      </c>
      <c r="J45" s="38">
        <f t="shared" si="3"/>
        <v>354411</v>
      </c>
      <c r="K45" s="37">
        <f t="shared" si="4"/>
        <v>104.63861824623561</v>
      </c>
    </row>
    <row r="46" spans="1:11" ht="12.75">
      <c r="A46" s="20">
        <v>43</v>
      </c>
      <c r="B46" s="58" t="s">
        <v>45</v>
      </c>
      <c r="C46" s="52">
        <v>4308</v>
      </c>
      <c r="D46" s="37">
        <v>0</v>
      </c>
      <c r="E46" s="37">
        <f t="shared" si="0"/>
        <v>0</v>
      </c>
      <c r="F46" s="37">
        <v>10835</v>
      </c>
      <c r="G46" s="37">
        <f t="shared" si="1"/>
        <v>2.5150882079851438</v>
      </c>
      <c r="H46" s="37">
        <v>97604</v>
      </c>
      <c r="I46" s="37">
        <f t="shared" si="2"/>
        <v>22.65645311049211</v>
      </c>
      <c r="J46" s="38">
        <f t="shared" si="3"/>
        <v>108439</v>
      </c>
      <c r="K46" s="37">
        <f t="shared" si="4"/>
        <v>25.171541318477253</v>
      </c>
    </row>
    <row r="47" spans="1:11" ht="12.75">
      <c r="A47" s="20">
        <v>44</v>
      </c>
      <c r="B47" s="58" t="s">
        <v>142</v>
      </c>
      <c r="C47" s="52">
        <v>5265</v>
      </c>
      <c r="D47" s="37">
        <v>74000</v>
      </c>
      <c r="E47" s="37">
        <f t="shared" si="0"/>
        <v>14.05508072174739</v>
      </c>
      <c r="F47" s="37">
        <v>174485</v>
      </c>
      <c r="G47" s="37">
        <f t="shared" si="1"/>
        <v>33.14055080721747</v>
      </c>
      <c r="H47" s="37">
        <v>1386326</v>
      </c>
      <c r="I47" s="37">
        <f t="shared" si="2"/>
        <v>263.30978157644824</v>
      </c>
      <c r="J47" s="38">
        <f t="shared" si="3"/>
        <v>1634811</v>
      </c>
      <c r="K47" s="37">
        <f t="shared" si="4"/>
        <v>310.5054131054131</v>
      </c>
    </row>
    <row r="48" spans="1:11" ht="12.75">
      <c r="A48" s="21">
        <v>45</v>
      </c>
      <c r="B48" s="60" t="s">
        <v>143</v>
      </c>
      <c r="C48" s="51">
        <v>9643</v>
      </c>
      <c r="D48" s="34">
        <v>686135</v>
      </c>
      <c r="E48" s="34">
        <f t="shared" si="0"/>
        <v>71.1536866120502</v>
      </c>
      <c r="F48" s="34">
        <v>2951926</v>
      </c>
      <c r="G48" s="34">
        <f t="shared" si="1"/>
        <v>306.12112413149435</v>
      </c>
      <c r="H48" s="34">
        <v>3983023</v>
      </c>
      <c r="I48" s="34">
        <f t="shared" si="2"/>
        <v>413.0481178056621</v>
      </c>
      <c r="J48" s="35">
        <f t="shared" si="3"/>
        <v>7621084</v>
      </c>
      <c r="K48" s="34">
        <f t="shared" si="4"/>
        <v>790.3229285492067</v>
      </c>
    </row>
    <row r="49" spans="1:11" ht="12.75">
      <c r="A49" s="45">
        <v>46</v>
      </c>
      <c r="B49" s="59" t="s">
        <v>46</v>
      </c>
      <c r="C49" s="52">
        <v>1234</v>
      </c>
      <c r="D49" s="41">
        <v>0</v>
      </c>
      <c r="E49" s="41">
        <f t="shared" si="0"/>
        <v>0</v>
      </c>
      <c r="F49" s="41">
        <v>6701</v>
      </c>
      <c r="G49" s="41">
        <f t="shared" si="1"/>
        <v>5.430307941653161</v>
      </c>
      <c r="H49" s="41">
        <v>99539</v>
      </c>
      <c r="I49" s="41">
        <f t="shared" si="2"/>
        <v>80.66369529983793</v>
      </c>
      <c r="J49" s="46">
        <f t="shared" si="3"/>
        <v>106240</v>
      </c>
      <c r="K49" s="41">
        <f t="shared" si="4"/>
        <v>86.09400324149108</v>
      </c>
    </row>
    <row r="50" spans="1:11" ht="12.75">
      <c r="A50" s="20">
        <v>47</v>
      </c>
      <c r="B50" s="58" t="s">
        <v>47</v>
      </c>
      <c r="C50" s="52">
        <v>3920</v>
      </c>
      <c r="D50" s="37">
        <v>326677</v>
      </c>
      <c r="E50" s="37">
        <f t="shared" si="0"/>
        <v>83.3359693877551</v>
      </c>
      <c r="F50" s="37">
        <v>1811548</v>
      </c>
      <c r="G50" s="37">
        <f t="shared" si="1"/>
        <v>462.1295918367347</v>
      </c>
      <c r="H50" s="37">
        <v>548398</v>
      </c>
      <c r="I50" s="37">
        <f t="shared" si="2"/>
        <v>139.89744897959184</v>
      </c>
      <c r="J50" s="38">
        <f t="shared" si="3"/>
        <v>2686623</v>
      </c>
      <c r="K50" s="37">
        <f t="shared" si="4"/>
        <v>685.3630102040817</v>
      </c>
    </row>
    <row r="51" spans="1:11" ht="12.75">
      <c r="A51" s="20">
        <v>48</v>
      </c>
      <c r="B51" s="58" t="s">
        <v>48</v>
      </c>
      <c r="C51" s="52">
        <v>6253</v>
      </c>
      <c r="D51" s="37">
        <v>121385</v>
      </c>
      <c r="E51" s="37">
        <f t="shared" si="0"/>
        <v>19.412282104589796</v>
      </c>
      <c r="F51" s="37">
        <v>0</v>
      </c>
      <c r="G51" s="37">
        <f t="shared" si="1"/>
        <v>0</v>
      </c>
      <c r="H51" s="37">
        <v>779758</v>
      </c>
      <c r="I51" s="37">
        <f t="shared" si="2"/>
        <v>124.70142331680793</v>
      </c>
      <c r="J51" s="38">
        <f t="shared" si="3"/>
        <v>901143</v>
      </c>
      <c r="K51" s="37">
        <f t="shared" si="4"/>
        <v>144.11370542139773</v>
      </c>
    </row>
    <row r="52" spans="1:11" ht="12.75">
      <c r="A52" s="20">
        <v>49</v>
      </c>
      <c r="B52" s="58" t="s">
        <v>49</v>
      </c>
      <c r="C52" s="52">
        <v>15135</v>
      </c>
      <c r="D52" s="37">
        <v>0</v>
      </c>
      <c r="E52" s="37">
        <f t="shared" si="0"/>
        <v>0</v>
      </c>
      <c r="F52" s="37">
        <v>1496008</v>
      </c>
      <c r="G52" s="37">
        <f t="shared" si="1"/>
        <v>98.84426825239511</v>
      </c>
      <c r="H52" s="37">
        <v>3494410</v>
      </c>
      <c r="I52" s="37">
        <f t="shared" si="2"/>
        <v>230.8827221671622</v>
      </c>
      <c r="J52" s="38">
        <f t="shared" si="3"/>
        <v>4990418</v>
      </c>
      <c r="K52" s="37">
        <f t="shared" si="4"/>
        <v>329.7269904195573</v>
      </c>
    </row>
    <row r="53" spans="1:11" ht="12.75">
      <c r="A53" s="21">
        <v>50</v>
      </c>
      <c r="B53" s="60" t="s">
        <v>50</v>
      </c>
      <c r="C53" s="51">
        <v>8405</v>
      </c>
      <c r="D53" s="34">
        <v>50000</v>
      </c>
      <c r="E53" s="34">
        <f t="shared" si="0"/>
        <v>5.94883997620464</v>
      </c>
      <c r="F53" s="34">
        <v>6680</v>
      </c>
      <c r="G53" s="34">
        <f t="shared" si="1"/>
        <v>0.7947650208209399</v>
      </c>
      <c r="H53" s="34">
        <v>1615922</v>
      </c>
      <c r="I53" s="34">
        <f t="shared" si="2"/>
        <v>192.2572278405711</v>
      </c>
      <c r="J53" s="35">
        <f t="shared" si="3"/>
        <v>1672602</v>
      </c>
      <c r="K53" s="34">
        <f t="shared" si="4"/>
        <v>199.00083283759668</v>
      </c>
    </row>
    <row r="54" spans="1:11" ht="12.75">
      <c r="A54" s="45">
        <v>51</v>
      </c>
      <c r="B54" s="59" t="s">
        <v>51</v>
      </c>
      <c r="C54" s="52">
        <v>9534</v>
      </c>
      <c r="D54" s="41">
        <v>276770</v>
      </c>
      <c r="E54" s="41">
        <f t="shared" si="0"/>
        <v>29.029788126704425</v>
      </c>
      <c r="F54" s="41">
        <v>0</v>
      </c>
      <c r="G54" s="41">
        <f t="shared" si="1"/>
        <v>0</v>
      </c>
      <c r="H54" s="41">
        <v>1333457</v>
      </c>
      <c r="I54" s="41">
        <f t="shared" si="2"/>
        <v>139.86333123557793</v>
      </c>
      <c r="J54" s="46">
        <f t="shared" si="3"/>
        <v>1610227</v>
      </c>
      <c r="K54" s="41">
        <f t="shared" si="4"/>
        <v>168.89311936228236</v>
      </c>
    </row>
    <row r="55" spans="1:11" ht="12.75">
      <c r="A55" s="20">
        <v>52</v>
      </c>
      <c r="B55" s="58" t="s">
        <v>144</v>
      </c>
      <c r="C55" s="52">
        <v>36021</v>
      </c>
      <c r="D55" s="37">
        <v>4184080</v>
      </c>
      <c r="E55" s="37">
        <f t="shared" si="0"/>
        <v>116.15668637739097</v>
      </c>
      <c r="F55" s="37">
        <v>0</v>
      </c>
      <c r="G55" s="37">
        <f t="shared" si="1"/>
        <v>0</v>
      </c>
      <c r="H55" s="37">
        <v>9587999</v>
      </c>
      <c r="I55" s="37">
        <f t="shared" si="2"/>
        <v>266.1780350351184</v>
      </c>
      <c r="J55" s="38">
        <f t="shared" si="3"/>
        <v>13772079</v>
      </c>
      <c r="K55" s="37">
        <f t="shared" si="4"/>
        <v>382.3347214125094</v>
      </c>
    </row>
    <row r="56" spans="1:11" ht="12.75">
      <c r="A56" s="20">
        <v>53</v>
      </c>
      <c r="B56" s="58" t="s">
        <v>52</v>
      </c>
      <c r="C56" s="52">
        <v>19369</v>
      </c>
      <c r="D56" s="37">
        <v>539074</v>
      </c>
      <c r="E56" s="37">
        <f t="shared" si="0"/>
        <v>27.831793071402757</v>
      </c>
      <c r="F56" s="37">
        <v>144621</v>
      </c>
      <c r="G56" s="37">
        <f t="shared" si="1"/>
        <v>7.466621921627342</v>
      </c>
      <c r="H56" s="37">
        <v>1381832</v>
      </c>
      <c r="I56" s="37">
        <f t="shared" si="2"/>
        <v>71.34245443750322</v>
      </c>
      <c r="J56" s="38">
        <f t="shared" si="3"/>
        <v>2065527</v>
      </c>
      <c r="K56" s="37">
        <f t="shared" si="4"/>
        <v>106.64086943053333</v>
      </c>
    </row>
    <row r="57" spans="1:11" ht="12.75">
      <c r="A57" s="20">
        <v>54</v>
      </c>
      <c r="B57" s="58" t="s">
        <v>53</v>
      </c>
      <c r="C57" s="52">
        <v>713</v>
      </c>
      <c r="D57" s="37">
        <v>0</v>
      </c>
      <c r="E57" s="37">
        <f t="shared" si="0"/>
        <v>0</v>
      </c>
      <c r="F57" s="37">
        <v>0</v>
      </c>
      <c r="G57" s="37">
        <f t="shared" si="1"/>
        <v>0</v>
      </c>
      <c r="H57" s="37">
        <v>56986</v>
      </c>
      <c r="I57" s="37">
        <f t="shared" si="2"/>
        <v>79.92426367461431</v>
      </c>
      <c r="J57" s="38">
        <f t="shared" si="3"/>
        <v>56986</v>
      </c>
      <c r="K57" s="37">
        <f t="shared" si="4"/>
        <v>79.92426367461431</v>
      </c>
    </row>
    <row r="58" spans="1:11" ht="12.75">
      <c r="A58" s="21">
        <v>55</v>
      </c>
      <c r="B58" s="60" t="s">
        <v>145</v>
      </c>
      <c r="C58" s="51">
        <v>18869</v>
      </c>
      <c r="D58" s="34">
        <v>82337</v>
      </c>
      <c r="E58" s="34">
        <f t="shared" si="0"/>
        <v>4.363612274100376</v>
      </c>
      <c r="F58" s="34">
        <v>412761</v>
      </c>
      <c r="G58" s="34">
        <f t="shared" si="1"/>
        <v>21.875086120091154</v>
      </c>
      <c r="H58" s="34">
        <v>505790</v>
      </c>
      <c r="I58" s="34">
        <f t="shared" si="2"/>
        <v>26.805342095500556</v>
      </c>
      <c r="J58" s="35">
        <f t="shared" si="3"/>
        <v>1000888</v>
      </c>
      <c r="K58" s="34">
        <f t="shared" si="4"/>
        <v>53.04404048969209</v>
      </c>
    </row>
    <row r="59" spans="1:11" ht="12.75">
      <c r="A59" s="45">
        <v>56</v>
      </c>
      <c r="B59" s="59" t="s">
        <v>54</v>
      </c>
      <c r="C59" s="52">
        <v>2636</v>
      </c>
      <c r="D59" s="41">
        <v>0</v>
      </c>
      <c r="E59" s="41">
        <f t="shared" si="0"/>
        <v>0</v>
      </c>
      <c r="F59" s="41">
        <v>0</v>
      </c>
      <c r="G59" s="41">
        <f t="shared" si="1"/>
        <v>0</v>
      </c>
      <c r="H59" s="41">
        <v>178439</v>
      </c>
      <c r="I59" s="41">
        <f t="shared" si="2"/>
        <v>67.69309559939302</v>
      </c>
      <c r="J59" s="46">
        <f t="shared" si="3"/>
        <v>178439</v>
      </c>
      <c r="K59" s="41">
        <f t="shared" si="4"/>
        <v>67.69309559939302</v>
      </c>
    </row>
    <row r="60" spans="1:11" ht="12.75">
      <c r="A60" s="20">
        <v>57</v>
      </c>
      <c r="B60" s="58" t="s">
        <v>146</v>
      </c>
      <c r="C60" s="52">
        <v>9090</v>
      </c>
      <c r="D60" s="37">
        <v>0</v>
      </c>
      <c r="E60" s="37">
        <f t="shared" si="0"/>
        <v>0</v>
      </c>
      <c r="F60" s="37">
        <v>34588</v>
      </c>
      <c r="G60" s="37">
        <f t="shared" si="1"/>
        <v>3.805060506050605</v>
      </c>
      <c r="H60" s="37">
        <v>650325</v>
      </c>
      <c r="I60" s="37">
        <f t="shared" si="2"/>
        <v>71.54290429042905</v>
      </c>
      <c r="J60" s="38">
        <f t="shared" si="3"/>
        <v>684913</v>
      </c>
      <c r="K60" s="37">
        <f t="shared" si="4"/>
        <v>75.34796479647964</v>
      </c>
    </row>
    <row r="61" spans="1:11" ht="12.75">
      <c r="A61" s="20">
        <v>58</v>
      </c>
      <c r="B61" s="58" t="s">
        <v>55</v>
      </c>
      <c r="C61" s="52">
        <v>9986</v>
      </c>
      <c r="D61" s="37">
        <v>0</v>
      </c>
      <c r="E61" s="37">
        <f t="shared" si="0"/>
        <v>0</v>
      </c>
      <c r="F61" s="37">
        <v>0</v>
      </c>
      <c r="G61" s="37">
        <f t="shared" si="1"/>
        <v>0</v>
      </c>
      <c r="H61" s="37">
        <v>1116455</v>
      </c>
      <c r="I61" s="37">
        <f t="shared" si="2"/>
        <v>111.80202283196475</v>
      </c>
      <c r="J61" s="38">
        <f t="shared" si="3"/>
        <v>1116455</v>
      </c>
      <c r="K61" s="37">
        <f t="shared" si="4"/>
        <v>111.80202283196475</v>
      </c>
    </row>
    <row r="62" spans="1:11" ht="12.75">
      <c r="A62" s="20">
        <v>59</v>
      </c>
      <c r="B62" s="58" t="s">
        <v>56</v>
      </c>
      <c r="C62" s="52">
        <v>5302</v>
      </c>
      <c r="D62" s="37">
        <v>2535</v>
      </c>
      <c r="E62" s="37">
        <f t="shared" si="0"/>
        <v>0.47812146359864205</v>
      </c>
      <c r="F62" s="37">
        <v>324734</v>
      </c>
      <c r="G62" s="37">
        <f t="shared" si="1"/>
        <v>61.24745379102225</v>
      </c>
      <c r="H62" s="37">
        <v>210938</v>
      </c>
      <c r="I62" s="37">
        <f t="shared" si="2"/>
        <v>39.78460958129008</v>
      </c>
      <c r="J62" s="38">
        <f t="shared" si="3"/>
        <v>538207</v>
      </c>
      <c r="K62" s="37">
        <f t="shared" si="4"/>
        <v>101.51018483591098</v>
      </c>
    </row>
    <row r="63" spans="1:11" ht="12.75">
      <c r="A63" s="21">
        <v>60</v>
      </c>
      <c r="B63" s="60" t="s">
        <v>57</v>
      </c>
      <c r="C63" s="51">
        <v>7143</v>
      </c>
      <c r="D63" s="34">
        <v>0</v>
      </c>
      <c r="E63" s="34">
        <f t="shared" si="0"/>
        <v>0</v>
      </c>
      <c r="F63" s="34">
        <v>0</v>
      </c>
      <c r="G63" s="34">
        <f t="shared" si="1"/>
        <v>0</v>
      </c>
      <c r="H63" s="34">
        <v>1079609</v>
      </c>
      <c r="I63" s="34">
        <f t="shared" si="2"/>
        <v>151.1422371552569</v>
      </c>
      <c r="J63" s="35">
        <f t="shared" si="3"/>
        <v>1079609</v>
      </c>
      <c r="K63" s="34">
        <f t="shared" si="4"/>
        <v>151.1422371552569</v>
      </c>
    </row>
    <row r="64" spans="1:11" ht="12.75">
      <c r="A64" s="45">
        <v>61</v>
      </c>
      <c r="B64" s="59" t="s">
        <v>58</v>
      </c>
      <c r="C64" s="52">
        <v>3825</v>
      </c>
      <c r="D64" s="41">
        <v>12053</v>
      </c>
      <c r="E64" s="41">
        <f t="shared" si="0"/>
        <v>3.151111111111111</v>
      </c>
      <c r="F64" s="41">
        <v>71294</v>
      </c>
      <c r="G64" s="41">
        <f t="shared" si="1"/>
        <v>18.638954248366012</v>
      </c>
      <c r="H64" s="41">
        <v>230249</v>
      </c>
      <c r="I64" s="41">
        <f t="shared" si="2"/>
        <v>60.19581699346405</v>
      </c>
      <c r="J64" s="46">
        <f t="shared" si="3"/>
        <v>313596</v>
      </c>
      <c r="K64" s="41">
        <f t="shared" si="4"/>
        <v>81.98588235294118</v>
      </c>
    </row>
    <row r="65" spans="1:11" ht="12.75">
      <c r="A65" s="20">
        <v>62</v>
      </c>
      <c r="B65" s="58" t="s">
        <v>59</v>
      </c>
      <c r="C65" s="52">
        <v>2246</v>
      </c>
      <c r="D65" s="37">
        <v>0</v>
      </c>
      <c r="E65" s="37">
        <f t="shared" si="0"/>
        <v>0</v>
      </c>
      <c r="F65" s="37">
        <v>5863</v>
      </c>
      <c r="G65" s="37">
        <f t="shared" si="1"/>
        <v>2.610418521816563</v>
      </c>
      <c r="H65" s="37">
        <v>60352</v>
      </c>
      <c r="I65" s="37">
        <f t="shared" si="2"/>
        <v>26.870881567230633</v>
      </c>
      <c r="J65" s="38">
        <f t="shared" si="3"/>
        <v>66215</v>
      </c>
      <c r="K65" s="37">
        <f t="shared" si="4"/>
        <v>29.481300089047195</v>
      </c>
    </row>
    <row r="66" spans="1:11" ht="12.75">
      <c r="A66" s="20">
        <v>63</v>
      </c>
      <c r="B66" s="58" t="s">
        <v>60</v>
      </c>
      <c r="C66" s="52">
        <v>2265</v>
      </c>
      <c r="D66" s="37">
        <v>0</v>
      </c>
      <c r="E66" s="37">
        <f t="shared" si="0"/>
        <v>0</v>
      </c>
      <c r="F66" s="37">
        <v>0</v>
      </c>
      <c r="G66" s="37">
        <f t="shared" si="1"/>
        <v>0</v>
      </c>
      <c r="H66" s="37">
        <v>121153</v>
      </c>
      <c r="I66" s="37">
        <f t="shared" si="2"/>
        <v>53.489183222958054</v>
      </c>
      <c r="J66" s="38">
        <f t="shared" si="3"/>
        <v>121153</v>
      </c>
      <c r="K66" s="37">
        <f t="shared" si="4"/>
        <v>53.489183222958054</v>
      </c>
    </row>
    <row r="67" spans="1:11" ht="12.75">
      <c r="A67" s="20">
        <v>64</v>
      </c>
      <c r="B67" s="58" t="s">
        <v>61</v>
      </c>
      <c r="C67" s="52">
        <v>2624</v>
      </c>
      <c r="D67" s="37">
        <v>110656</v>
      </c>
      <c r="E67" s="37">
        <f t="shared" si="0"/>
        <v>42.170731707317074</v>
      </c>
      <c r="F67" s="37">
        <v>0</v>
      </c>
      <c r="G67" s="37">
        <f t="shared" si="1"/>
        <v>0</v>
      </c>
      <c r="H67" s="37">
        <v>318626</v>
      </c>
      <c r="I67" s="37">
        <f t="shared" si="2"/>
        <v>121.42759146341463</v>
      </c>
      <c r="J67" s="38">
        <f t="shared" si="3"/>
        <v>429282</v>
      </c>
      <c r="K67" s="37">
        <f t="shared" si="4"/>
        <v>163.5983231707317</v>
      </c>
    </row>
    <row r="68" spans="1:11" ht="12.75">
      <c r="A68" s="21">
        <v>65</v>
      </c>
      <c r="B68" s="60" t="s">
        <v>62</v>
      </c>
      <c r="C68" s="51">
        <v>8609</v>
      </c>
      <c r="D68" s="34">
        <v>0</v>
      </c>
      <c r="E68" s="34">
        <f t="shared" si="0"/>
        <v>0</v>
      </c>
      <c r="F68" s="34">
        <v>603530</v>
      </c>
      <c r="G68" s="34">
        <f t="shared" si="1"/>
        <v>70.10454175862469</v>
      </c>
      <c r="H68" s="34">
        <v>1295225</v>
      </c>
      <c r="I68" s="34">
        <f t="shared" si="2"/>
        <v>150.45011034963412</v>
      </c>
      <c r="J68" s="35">
        <f t="shared" si="3"/>
        <v>1898755</v>
      </c>
      <c r="K68" s="34">
        <f t="shared" si="4"/>
        <v>220.5546521082588</v>
      </c>
    </row>
    <row r="69" spans="1:11" ht="12.75">
      <c r="A69" s="45">
        <v>66</v>
      </c>
      <c r="B69" s="59" t="s">
        <v>147</v>
      </c>
      <c r="C69" s="52">
        <v>2289</v>
      </c>
      <c r="D69" s="41">
        <v>0</v>
      </c>
      <c r="E69" s="41">
        <f>D69/$C69</f>
        <v>0</v>
      </c>
      <c r="F69" s="41">
        <v>0</v>
      </c>
      <c r="G69" s="41">
        <f>F69/$C69</f>
        <v>0</v>
      </c>
      <c r="H69" s="41">
        <v>219969</v>
      </c>
      <c r="I69" s="41">
        <f>H69/$C69</f>
        <v>96.09829619921364</v>
      </c>
      <c r="J69" s="46">
        <f>D69+F69+H69</f>
        <v>219969</v>
      </c>
      <c r="K69" s="41">
        <f>J69/$C69</f>
        <v>96.09829619921364</v>
      </c>
    </row>
    <row r="70" spans="1:11" ht="12.75" customHeight="1">
      <c r="A70" s="20">
        <v>67</v>
      </c>
      <c r="B70" s="58" t="s">
        <v>63</v>
      </c>
      <c r="C70" s="52">
        <v>4925</v>
      </c>
      <c r="D70" s="37">
        <v>160870</v>
      </c>
      <c r="E70" s="37">
        <f t="shared" si="0"/>
        <v>32.66395939086294</v>
      </c>
      <c r="F70" s="37">
        <v>0</v>
      </c>
      <c r="G70" s="37">
        <f t="shared" si="1"/>
        <v>0</v>
      </c>
      <c r="H70" s="37">
        <v>1100571</v>
      </c>
      <c r="I70" s="37">
        <f t="shared" si="2"/>
        <v>223.46619289340103</v>
      </c>
      <c r="J70" s="38">
        <f>D70+F70+H70</f>
        <v>1261441</v>
      </c>
      <c r="K70" s="37">
        <f t="shared" si="4"/>
        <v>256.13015228426394</v>
      </c>
    </row>
    <row r="71" spans="1:11" s="33" customFormat="1" ht="12.75">
      <c r="A71" s="20">
        <v>68</v>
      </c>
      <c r="B71" s="58" t="s">
        <v>64</v>
      </c>
      <c r="C71" s="52">
        <v>1962</v>
      </c>
      <c r="D71" s="37">
        <v>0</v>
      </c>
      <c r="E71" s="37">
        <f>D71/$C71</f>
        <v>0</v>
      </c>
      <c r="F71" s="37">
        <v>0</v>
      </c>
      <c r="G71" s="37">
        <f>F71/$C71</f>
        <v>0</v>
      </c>
      <c r="H71" s="37">
        <v>145347</v>
      </c>
      <c r="I71" s="37">
        <f>H71/$C71</f>
        <v>74.08103975535168</v>
      </c>
      <c r="J71" s="38">
        <f>D71+F71+H71</f>
        <v>145347</v>
      </c>
      <c r="K71" s="37">
        <f>J71/$C71</f>
        <v>74.08103975535168</v>
      </c>
    </row>
    <row r="72" spans="1:11" ht="12.75">
      <c r="A72" s="20">
        <v>69</v>
      </c>
      <c r="B72" s="58" t="s">
        <v>105</v>
      </c>
      <c r="C72" s="52">
        <v>3795</v>
      </c>
      <c r="D72" s="37">
        <v>2482592</v>
      </c>
      <c r="E72" s="37">
        <f>D72/$C72</f>
        <v>654.1744400527009</v>
      </c>
      <c r="F72" s="37">
        <v>0</v>
      </c>
      <c r="G72" s="37">
        <f>F72/$C72</f>
        <v>0</v>
      </c>
      <c r="H72" s="37">
        <v>212935</v>
      </c>
      <c r="I72" s="37">
        <f>H72/$C72</f>
        <v>56.10935441370224</v>
      </c>
      <c r="J72" s="38">
        <f>D72+F72+H72</f>
        <v>2695527</v>
      </c>
      <c r="K72" s="37">
        <f>J72/$C72</f>
        <v>710.2837944664032</v>
      </c>
    </row>
    <row r="73" spans="1:11" ht="12.75">
      <c r="A73" s="20">
        <v>396</v>
      </c>
      <c r="B73" s="58" t="s">
        <v>148</v>
      </c>
      <c r="C73" s="52">
        <v>11872</v>
      </c>
      <c r="D73" s="37">
        <v>0</v>
      </c>
      <c r="E73" s="37">
        <f>D73/$C73</f>
        <v>0</v>
      </c>
      <c r="F73" s="37">
        <v>0</v>
      </c>
      <c r="G73" s="37">
        <f>F73/$C73</f>
        <v>0</v>
      </c>
      <c r="H73" s="37">
        <v>3145252.73</v>
      </c>
      <c r="I73" s="37">
        <f>H73/$C73</f>
        <v>264.93031755390837</v>
      </c>
      <c r="J73" s="38">
        <f>D73+F73+H73</f>
        <v>3145252.73</v>
      </c>
      <c r="K73" s="37">
        <f>J73/$C73</f>
        <v>264.93031755390837</v>
      </c>
    </row>
    <row r="74" spans="1:11" ht="12.75">
      <c r="A74" s="10"/>
      <c r="B74" s="11" t="s">
        <v>65</v>
      </c>
      <c r="C74" s="44">
        <f>SUM(C4:C73)</f>
        <v>664834</v>
      </c>
      <c r="D74" s="24">
        <f>SUM(D4:D73)</f>
        <v>16764248</v>
      </c>
      <c r="E74" s="24">
        <f>D74/$C74</f>
        <v>25.21568993162203</v>
      </c>
      <c r="F74" s="24">
        <f>SUM(F4:F73)</f>
        <v>48131164</v>
      </c>
      <c r="G74" s="24">
        <f>F74/$C74</f>
        <v>72.39576194959945</v>
      </c>
      <c r="H74" s="24">
        <f>SUM(H4:H73)</f>
        <v>82614682.73</v>
      </c>
      <c r="I74" s="24">
        <f>H74/$C74</f>
        <v>124.26362479957403</v>
      </c>
      <c r="J74" s="30">
        <f>SUM(J4:J73)</f>
        <v>147510094.73</v>
      </c>
      <c r="K74" s="24">
        <f>J74/$C74</f>
        <v>221.8750766807955</v>
      </c>
    </row>
    <row r="75" spans="1:11" ht="12.75">
      <c r="A75" s="31"/>
      <c r="B75" s="8"/>
      <c r="C75" s="8"/>
      <c r="D75" s="8"/>
      <c r="E75" s="8"/>
      <c r="F75" s="8"/>
      <c r="G75" s="8"/>
      <c r="H75" s="8"/>
      <c r="I75" s="8"/>
      <c r="J75" s="8"/>
      <c r="K75" s="27"/>
    </row>
    <row r="76" spans="1:11" s="33" customFormat="1" ht="12.75">
      <c r="A76" s="20">
        <v>318</v>
      </c>
      <c r="B76" s="36" t="s">
        <v>66</v>
      </c>
      <c r="C76" s="52">
        <v>1359</v>
      </c>
      <c r="D76" s="41">
        <v>0</v>
      </c>
      <c r="E76" s="41">
        <f>D76/$C76</f>
        <v>0</v>
      </c>
      <c r="F76" s="41">
        <v>0</v>
      </c>
      <c r="G76" s="41">
        <f>F76/$C76</f>
        <v>0</v>
      </c>
      <c r="H76" s="41">
        <v>202912</v>
      </c>
      <c r="I76" s="41">
        <f>H76/$C76</f>
        <v>149.30978660779985</v>
      </c>
      <c r="J76" s="38">
        <f>D76+F76+H76</f>
        <v>202912</v>
      </c>
      <c r="K76" s="37">
        <f>J76/$C76</f>
        <v>149.30978660779985</v>
      </c>
    </row>
    <row r="77" spans="1:11" ht="12.75">
      <c r="A77" s="16">
        <v>319</v>
      </c>
      <c r="B77" s="17" t="s">
        <v>67</v>
      </c>
      <c r="C77" s="51">
        <v>356</v>
      </c>
      <c r="D77" s="34">
        <v>0</v>
      </c>
      <c r="E77" s="34">
        <f>D77/$C77</f>
        <v>0</v>
      </c>
      <c r="F77" s="34">
        <v>0</v>
      </c>
      <c r="G77" s="34">
        <f>F77/$C77</f>
        <v>0</v>
      </c>
      <c r="H77" s="34">
        <v>12880</v>
      </c>
      <c r="I77" s="34">
        <f>H77/$C77</f>
        <v>36.17977528089887</v>
      </c>
      <c r="J77" s="35">
        <f>D77+F77+H77</f>
        <v>12880</v>
      </c>
      <c r="K77" s="34">
        <f>J77/$C77</f>
        <v>36.17977528089887</v>
      </c>
    </row>
    <row r="78" spans="1:11" ht="12.75">
      <c r="A78" s="18"/>
      <c r="B78" s="19" t="s">
        <v>68</v>
      </c>
      <c r="C78" s="44">
        <f>SUM(C76:C77)</f>
        <v>1715</v>
      </c>
      <c r="D78" s="40">
        <f>SUM(D76:D77)</f>
        <v>0</v>
      </c>
      <c r="E78" s="40">
        <f>D78/$C78</f>
        <v>0</v>
      </c>
      <c r="F78" s="40">
        <f>SUM(F76:F77)</f>
        <v>0</v>
      </c>
      <c r="G78" s="40">
        <f>F78/$C78</f>
        <v>0</v>
      </c>
      <c r="H78" s="40">
        <f>SUM(H76:H77)</f>
        <v>215792</v>
      </c>
      <c r="I78" s="40">
        <f>H78/$C78</f>
        <v>125.8262390670554</v>
      </c>
      <c r="J78" s="13">
        <f>SUM(J76:J77)</f>
        <v>215792</v>
      </c>
      <c r="K78" s="12">
        <f>J78/$C78</f>
        <v>125.8262390670554</v>
      </c>
    </row>
    <row r="79" spans="1:11" ht="12.75">
      <c r="A79" s="14"/>
      <c r="B79" s="15"/>
      <c r="C79" s="8"/>
      <c r="D79" s="15"/>
      <c r="E79" s="15"/>
      <c r="F79" s="15"/>
      <c r="G79" s="15"/>
      <c r="H79" s="15"/>
      <c r="I79" s="15"/>
      <c r="J79" s="15"/>
      <c r="K79" s="43"/>
    </row>
    <row r="80" spans="1:11" ht="12.75">
      <c r="A80" s="45">
        <v>321001</v>
      </c>
      <c r="B80" s="45" t="s">
        <v>69</v>
      </c>
      <c r="C80" s="52">
        <v>351</v>
      </c>
      <c r="D80" s="41">
        <v>0</v>
      </c>
      <c r="E80" s="41">
        <f aca="true" t="shared" si="5" ref="E80:E91">D80/$C80</f>
        <v>0</v>
      </c>
      <c r="F80" s="41">
        <v>0</v>
      </c>
      <c r="G80" s="41">
        <f aca="true" t="shared" si="6" ref="G80:G91">F80/$C80</f>
        <v>0</v>
      </c>
      <c r="H80" s="41">
        <v>95967</v>
      </c>
      <c r="I80" s="41">
        <f aca="true" t="shared" si="7" ref="I80:I91">H80/$C80</f>
        <v>273.4102564102564</v>
      </c>
      <c r="J80" s="46">
        <f aca="true" t="shared" si="8" ref="J80:J85">D80+F80+H80</f>
        <v>95967</v>
      </c>
      <c r="K80" s="41">
        <f aca="true" t="shared" si="9" ref="K80:K91">J80/$C80</f>
        <v>273.4102564102564</v>
      </c>
    </row>
    <row r="81" spans="1:11" s="33" customFormat="1" ht="12.75">
      <c r="A81" s="20">
        <v>329001</v>
      </c>
      <c r="B81" s="36" t="s">
        <v>70</v>
      </c>
      <c r="C81" s="52">
        <v>373</v>
      </c>
      <c r="D81" s="37">
        <v>27070</v>
      </c>
      <c r="E81" s="37">
        <f t="shared" si="5"/>
        <v>72.57372654155496</v>
      </c>
      <c r="F81" s="37">
        <v>0</v>
      </c>
      <c r="G81" s="37">
        <f t="shared" si="6"/>
        <v>0</v>
      </c>
      <c r="H81" s="37">
        <v>9094</v>
      </c>
      <c r="I81" s="37">
        <f t="shared" si="7"/>
        <v>24.380697050938338</v>
      </c>
      <c r="J81" s="38">
        <f t="shared" si="8"/>
        <v>36164</v>
      </c>
      <c r="K81" s="37">
        <f t="shared" si="9"/>
        <v>96.9544235924933</v>
      </c>
    </row>
    <row r="82" spans="1:11" s="33" customFormat="1" ht="12.75">
      <c r="A82" s="20">
        <v>331001</v>
      </c>
      <c r="B82" s="36" t="s">
        <v>71</v>
      </c>
      <c r="C82" s="52">
        <v>522</v>
      </c>
      <c r="D82" s="37">
        <v>0</v>
      </c>
      <c r="E82" s="37">
        <f t="shared" si="5"/>
        <v>0</v>
      </c>
      <c r="F82" s="37">
        <v>0</v>
      </c>
      <c r="G82" s="37">
        <f t="shared" si="6"/>
        <v>0</v>
      </c>
      <c r="H82" s="37">
        <v>15393</v>
      </c>
      <c r="I82" s="37">
        <f t="shared" si="7"/>
        <v>29.488505747126435</v>
      </c>
      <c r="J82" s="38">
        <f t="shared" si="8"/>
        <v>15393</v>
      </c>
      <c r="K82" s="37">
        <f t="shared" si="9"/>
        <v>29.488505747126435</v>
      </c>
    </row>
    <row r="83" spans="1:11" s="33" customFormat="1" ht="12.75">
      <c r="A83" s="20">
        <v>333001</v>
      </c>
      <c r="B83" s="36" t="s">
        <v>72</v>
      </c>
      <c r="C83" s="52">
        <v>684</v>
      </c>
      <c r="D83" s="37">
        <v>0</v>
      </c>
      <c r="E83" s="37">
        <f t="shared" si="5"/>
        <v>0</v>
      </c>
      <c r="F83" s="37">
        <v>0</v>
      </c>
      <c r="G83" s="37">
        <f t="shared" si="6"/>
        <v>0</v>
      </c>
      <c r="H83" s="37">
        <v>343132</v>
      </c>
      <c r="I83" s="37">
        <f t="shared" si="7"/>
        <v>501.65497076023394</v>
      </c>
      <c r="J83" s="38">
        <f t="shared" si="8"/>
        <v>343132</v>
      </c>
      <c r="K83" s="37">
        <f t="shared" si="9"/>
        <v>501.65497076023394</v>
      </c>
    </row>
    <row r="84" spans="1:11" ht="12.75">
      <c r="A84" s="21">
        <v>336001</v>
      </c>
      <c r="B84" s="47" t="s">
        <v>73</v>
      </c>
      <c r="C84" s="51">
        <v>619</v>
      </c>
      <c r="D84" s="34">
        <v>101680</v>
      </c>
      <c r="E84" s="34">
        <f t="shared" si="5"/>
        <v>164.26494345718902</v>
      </c>
      <c r="F84" s="34">
        <v>0</v>
      </c>
      <c r="G84" s="34">
        <f t="shared" si="6"/>
        <v>0</v>
      </c>
      <c r="H84" s="34">
        <v>449162</v>
      </c>
      <c r="I84" s="34">
        <f t="shared" si="7"/>
        <v>725.6252019386106</v>
      </c>
      <c r="J84" s="35">
        <f t="shared" si="8"/>
        <v>550842</v>
      </c>
      <c r="K84" s="34">
        <f t="shared" si="9"/>
        <v>889.8901453957997</v>
      </c>
    </row>
    <row r="85" spans="1:11" ht="12.75">
      <c r="A85" s="45">
        <v>337001</v>
      </c>
      <c r="B85" s="45" t="s">
        <v>74</v>
      </c>
      <c r="C85" s="52">
        <v>847</v>
      </c>
      <c r="D85" s="41">
        <v>0</v>
      </c>
      <c r="E85" s="41">
        <f t="shared" si="5"/>
        <v>0</v>
      </c>
      <c r="F85" s="41">
        <v>0</v>
      </c>
      <c r="G85" s="41">
        <f t="shared" si="6"/>
        <v>0</v>
      </c>
      <c r="H85" s="41">
        <v>262733</v>
      </c>
      <c r="I85" s="41">
        <f t="shared" si="7"/>
        <v>310.19244391971665</v>
      </c>
      <c r="J85" s="46">
        <f t="shared" si="8"/>
        <v>262733</v>
      </c>
      <c r="K85" s="41">
        <f t="shared" si="9"/>
        <v>310.19244391971665</v>
      </c>
    </row>
    <row r="86" spans="1:11" s="33" customFormat="1" ht="12.75">
      <c r="A86" s="20">
        <v>339001</v>
      </c>
      <c r="B86" s="36" t="s">
        <v>75</v>
      </c>
      <c r="C86" s="52">
        <v>396</v>
      </c>
      <c r="D86" s="37">
        <v>0</v>
      </c>
      <c r="E86" s="37">
        <f t="shared" si="5"/>
        <v>0</v>
      </c>
      <c r="F86" s="37">
        <v>0</v>
      </c>
      <c r="G86" s="37">
        <f t="shared" si="6"/>
        <v>0</v>
      </c>
      <c r="H86" s="37">
        <v>3815</v>
      </c>
      <c r="I86" s="37">
        <f t="shared" si="7"/>
        <v>9.633838383838384</v>
      </c>
      <c r="J86" s="38">
        <f>D86+F86+H86</f>
        <v>3815</v>
      </c>
      <c r="K86" s="37">
        <f t="shared" si="9"/>
        <v>9.633838383838384</v>
      </c>
    </row>
    <row r="87" spans="1:11" s="33" customFormat="1" ht="12.75">
      <c r="A87" s="20">
        <v>340001</v>
      </c>
      <c r="B87" s="36" t="s">
        <v>95</v>
      </c>
      <c r="C87" s="52">
        <v>111</v>
      </c>
      <c r="D87" s="37">
        <v>0</v>
      </c>
      <c r="E87" s="37">
        <f>D87/$C87</f>
        <v>0</v>
      </c>
      <c r="F87" s="37">
        <v>0</v>
      </c>
      <c r="G87" s="37">
        <f>F87/$C87</f>
        <v>0</v>
      </c>
      <c r="H87" s="37">
        <v>21528</v>
      </c>
      <c r="I87" s="37">
        <f>H87/$C87</f>
        <v>193.94594594594594</v>
      </c>
      <c r="J87" s="38">
        <f>D87+F87+H87</f>
        <v>21528</v>
      </c>
      <c r="K87" s="37">
        <f>J87/$C87</f>
        <v>193.94594594594594</v>
      </c>
    </row>
    <row r="88" spans="1:11" s="33" customFormat="1" ht="12.75">
      <c r="A88" s="20">
        <v>341001</v>
      </c>
      <c r="B88" s="36" t="s">
        <v>122</v>
      </c>
      <c r="C88" s="52">
        <v>202</v>
      </c>
      <c r="D88" s="37">
        <v>0</v>
      </c>
      <c r="E88" s="37">
        <f>D88/$C88</f>
        <v>0</v>
      </c>
      <c r="F88" s="37">
        <v>0</v>
      </c>
      <c r="G88" s="37">
        <f>F88/$C88</f>
        <v>0</v>
      </c>
      <c r="H88" s="37">
        <v>38348</v>
      </c>
      <c r="I88" s="37">
        <f>H88/$C88</f>
        <v>189.84158415841586</v>
      </c>
      <c r="J88" s="38">
        <f>D88+F88+H88</f>
        <v>38348</v>
      </c>
      <c r="K88" s="37">
        <f>J88/$C88</f>
        <v>189.84158415841586</v>
      </c>
    </row>
    <row r="89" spans="1:11" ht="12.75">
      <c r="A89" s="21">
        <v>342001</v>
      </c>
      <c r="B89" s="47" t="s">
        <v>106</v>
      </c>
      <c r="C89" s="51">
        <v>40</v>
      </c>
      <c r="D89" s="34">
        <v>25000</v>
      </c>
      <c r="E89" s="34">
        <f>D89/$C89</f>
        <v>625</v>
      </c>
      <c r="F89" s="34">
        <v>28638</v>
      </c>
      <c r="G89" s="34">
        <f>F89/$C89</f>
        <v>715.95</v>
      </c>
      <c r="H89" s="34">
        <v>17091</v>
      </c>
      <c r="I89" s="34">
        <f>H89/$C89</f>
        <v>427.275</v>
      </c>
      <c r="J89" s="35">
        <f>D89+F89+H89</f>
        <v>70729</v>
      </c>
      <c r="K89" s="34">
        <f>J89/$C89</f>
        <v>1768.225</v>
      </c>
    </row>
    <row r="90" spans="1:11" ht="12.75">
      <c r="A90" s="54">
        <v>343001</v>
      </c>
      <c r="B90" s="54" t="s">
        <v>123</v>
      </c>
      <c r="C90" s="55">
        <v>92</v>
      </c>
      <c r="D90" s="56">
        <v>0</v>
      </c>
      <c r="E90" s="56">
        <f>D90/$C90</f>
        <v>0</v>
      </c>
      <c r="F90" s="56">
        <v>0</v>
      </c>
      <c r="G90" s="56">
        <f>F90/$C90</f>
        <v>0</v>
      </c>
      <c r="H90" s="56">
        <v>17302</v>
      </c>
      <c r="I90" s="56">
        <f>H90/$C90</f>
        <v>188.06521739130434</v>
      </c>
      <c r="J90" s="53">
        <f>D90+F90+H90</f>
        <v>17302</v>
      </c>
      <c r="K90" s="56">
        <f>J90/$C90</f>
        <v>188.06521739130434</v>
      </c>
    </row>
    <row r="91" spans="1:11" ht="12.75">
      <c r="A91" s="18"/>
      <c r="B91" s="19" t="s">
        <v>76</v>
      </c>
      <c r="C91" s="44">
        <f>SUM(C80:C90)</f>
        <v>4237</v>
      </c>
      <c r="D91" s="48">
        <f>SUM(D80:D90)</f>
        <v>153750</v>
      </c>
      <c r="E91" s="48">
        <f t="shared" si="5"/>
        <v>36.28746754779325</v>
      </c>
      <c r="F91" s="48">
        <f>SUM(F80:F90)</f>
        <v>28638</v>
      </c>
      <c r="G91" s="48">
        <f t="shared" si="6"/>
        <v>6.759027613877744</v>
      </c>
      <c r="H91" s="48">
        <f>SUM(H80:H90)</f>
        <v>1273565</v>
      </c>
      <c r="I91" s="48">
        <f t="shared" si="7"/>
        <v>300.58177956101014</v>
      </c>
      <c r="J91" s="49">
        <f>SUM(J80:J90)</f>
        <v>1455953</v>
      </c>
      <c r="K91" s="48">
        <f t="shared" si="9"/>
        <v>343.62827472268117</v>
      </c>
    </row>
    <row r="92" spans="1:11" ht="12.75">
      <c r="A92" s="31"/>
      <c r="B92" s="15"/>
      <c r="C92" s="8"/>
      <c r="D92" s="15"/>
      <c r="E92" s="15"/>
      <c r="F92" s="15"/>
      <c r="G92" s="15"/>
      <c r="H92" s="15"/>
      <c r="I92" s="15"/>
      <c r="J92" s="15"/>
      <c r="K92" s="43"/>
    </row>
    <row r="93" spans="1:11" ht="12.75">
      <c r="A93" s="45">
        <v>300001</v>
      </c>
      <c r="B93" s="45" t="s">
        <v>77</v>
      </c>
      <c r="C93" s="52">
        <v>426</v>
      </c>
      <c r="D93" s="41">
        <v>0</v>
      </c>
      <c r="E93" s="41">
        <f>D93/$C93</f>
        <v>0</v>
      </c>
      <c r="F93" s="41">
        <v>0</v>
      </c>
      <c r="G93" s="41">
        <f>F93/$C93</f>
        <v>0</v>
      </c>
      <c r="H93" s="41">
        <v>0</v>
      </c>
      <c r="I93" s="41">
        <f>H93/$C93</f>
        <v>0</v>
      </c>
      <c r="J93" s="46">
        <f>D93+F93+H93</f>
        <v>0</v>
      </c>
      <c r="K93" s="41">
        <f>J93/$C93</f>
        <v>0</v>
      </c>
    </row>
    <row r="94" spans="1:11" s="33" customFormat="1" ht="12.75">
      <c r="A94" s="20">
        <v>300002</v>
      </c>
      <c r="B94" s="36" t="s">
        <v>78</v>
      </c>
      <c r="C94" s="52">
        <v>413</v>
      </c>
      <c r="D94" s="37">
        <v>0</v>
      </c>
      <c r="E94" s="37">
        <f>D94/$C94</f>
        <v>0</v>
      </c>
      <c r="F94" s="37">
        <v>0</v>
      </c>
      <c r="G94" s="37">
        <f>F94/$C94</f>
        <v>0</v>
      </c>
      <c r="H94" s="37">
        <v>0</v>
      </c>
      <c r="I94" s="37">
        <f>H94/$C94</f>
        <v>0</v>
      </c>
      <c r="J94" s="38">
        <f>D94+F94+H94</f>
        <v>0</v>
      </c>
      <c r="K94" s="37">
        <f>J94/$C94</f>
        <v>0</v>
      </c>
    </row>
    <row r="95" spans="1:11" s="33" customFormat="1" ht="12.75">
      <c r="A95" s="20">
        <v>300003</v>
      </c>
      <c r="B95" s="36" t="s">
        <v>124</v>
      </c>
      <c r="C95" s="52">
        <v>377</v>
      </c>
      <c r="D95" s="37">
        <v>0</v>
      </c>
      <c r="E95" s="37">
        <f aca="true" t="shared" si="10" ref="E95:E137">D95/$C95</f>
        <v>0</v>
      </c>
      <c r="F95" s="37">
        <v>0</v>
      </c>
      <c r="G95" s="37">
        <f aca="true" t="shared" si="11" ref="G95:G137">F95/$C95</f>
        <v>0</v>
      </c>
      <c r="H95" s="37">
        <v>17955</v>
      </c>
      <c r="I95" s="37">
        <f aca="true" t="shared" si="12" ref="I95:I137">H95/$C95</f>
        <v>47.62599469496021</v>
      </c>
      <c r="J95" s="38">
        <f aca="true" t="shared" si="13" ref="J95:J137">D95+F95+H95</f>
        <v>17955</v>
      </c>
      <c r="K95" s="37">
        <f aca="true" t="shared" si="14" ref="K95:K137">J95/$C95</f>
        <v>47.62599469496021</v>
      </c>
    </row>
    <row r="96" spans="1:11" s="33" customFormat="1" ht="12.75">
      <c r="A96" s="20">
        <v>370001</v>
      </c>
      <c r="B96" s="36" t="s">
        <v>125</v>
      </c>
      <c r="C96" s="52">
        <v>271</v>
      </c>
      <c r="D96" s="37">
        <v>0</v>
      </c>
      <c r="E96" s="37">
        <f t="shared" si="10"/>
        <v>0</v>
      </c>
      <c r="F96" s="37">
        <v>0</v>
      </c>
      <c r="G96" s="37">
        <f t="shared" si="11"/>
        <v>0</v>
      </c>
      <c r="H96" s="37">
        <v>2155</v>
      </c>
      <c r="I96" s="37">
        <f t="shared" si="12"/>
        <v>7.952029520295203</v>
      </c>
      <c r="J96" s="38">
        <f t="shared" si="13"/>
        <v>2155</v>
      </c>
      <c r="K96" s="37">
        <f t="shared" si="14"/>
        <v>7.952029520295203</v>
      </c>
    </row>
    <row r="97" spans="1:11" ht="12.75">
      <c r="A97" s="21">
        <v>371001</v>
      </c>
      <c r="B97" s="47" t="s">
        <v>126</v>
      </c>
      <c r="C97" s="51">
        <v>655</v>
      </c>
      <c r="D97" s="34">
        <v>0</v>
      </c>
      <c r="E97" s="34">
        <f t="shared" si="10"/>
        <v>0</v>
      </c>
      <c r="F97" s="34">
        <v>0</v>
      </c>
      <c r="G97" s="34">
        <f t="shared" si="11"/>
        <v>0</v>
      </c>
      <c r="H97" s="34">
        <v>59128</v>
      </c>
      <c r="I97" s="34">
        <f t="shared" si="12"/>
        <v>90.27175572519084</v>
      </c>
      <c r="J97" s="35">
        <f t="shared" si="13"/>
        <v>59128</v>
      </c>
      <c r="K97" s="34">
        <f t="shared" si="14"/>
        <v>90.27175572519084</v>
      </c>
    </row>
    <row r="98" spans="1:11" ht="12.75">
      <c r="A98" s="45">
        <v>372001</v>
      </c>
      <c r="B98" s="45" t="s">
        <v>127</v>
      </c>
      <c r="C98" s="52">
        <v>430</v>
      </c>
      <c r="D98" s="41">
        <v>0</v>
      </c>
      <c r="E98" s="41">
        <f t="shared" si="10"/>
        <v>0</v>
      </c>
      <c r="F98" s="41">
        <v>0</v>
      </c>
      <c r="G98" s="41">
        <f t="shared" si="11"/>
        <v>0</v>
      </c>
      <c r="H98" s="41">
        <v>29782</v>
      </c>
      <c r="I98" s="41">
        <f t="shared" si="12"/>
        <v>69.26046511627906</v>
      </c>
      <c r="J98" s="46">
        <f t="shared" si="13"/>
        <v>29782</v>
      </c>
      <c r="K98" s="41">
        <f t="shared" si="14"/>
        <v>69.26046511627906</v>
      </c>
    </row>
    <row r="99" spans="1:11" s="33" customFormat="1" ht="12.75">
      <c r="A99" s="20">
        <v>373001</v>
      </c>
      <c r="B99" s="36" t="s">
        <v>128</v>
      </c>
      <c r="C99" s="52">
        <v>198</v>
      </c>
      <c r="D99" s="37">
        <v>0</v>
      </c>
      <c r="E99" s="37">
        <f t="shared" si="10"/>
        <v>0</v>
      </c>
      <c r="F99" s="37">
        <v>0</v>
      </c>
      <c r="G99" s="37">
        <f t="shared" si="11"/>
        <v>0</v>
      </c>
      <c r="H99" s="37">
        <v>0</v>
      </c>
      <c r="I99" s="37">
        <f t="shared" si="12"/>
        <v>0</v>
      </c>
      <c r="J99" s="38">
        <f t="shared" si="13"/>
        <v>0</v>
      </c>
      <c r="K99" s="37">
        <f t="shared" si="14"/>
        <v>0</v>
      </c>
    </row>
    <row r="100" spans="1:11" s="33" customFormat="1" ht="12.75">
      <c r="A100" s="20">
        <v>374001</v>
      </c>
      <c r="B100" s="36" t="s">
        <v>129</v>
      </c>
      <c r="C100" s="52">
        <v>238</v>
      </c>
      <c r="D100" s="37">
        <v>0</v>
      </c>
      <c r="E100" s="37">
        <f t="shared" si="10"/>
        <v>0</v>
      </c>
      <c r="F100" s="37">
        <v>0</v>
      </c>
      <c r="G100" s="37">
        <f t="shared" si="11"/>
        <v>0</v>
      </c>
      <c r="H100" s="37">
        <v>11323</v>
      </c>
      <c r="I100" s="37">
        <f t="shared" si="12"/>
        <v>47.575630252100844</v>
      </c>
      <c r="J100" s="38">
        <f t="shared" si="13"/>
        <v>11323</v>
      </c>
      <c r="K100" s="37">
        <f t="shared" si="14"/>
        <v>47.575630252100844</v>
      </c>
    </row>
    <row r="101" spans="1:11" s="33" customFormat="1" ht="12.75">
      <c r="A101" s="20">
        <v>375001</v>
      </c>
      <c r="B101" s="36" t="s">
        <v>130</v>
      </c>
      <c r="C101" s="52">
        <v>140</v>
      </c>
      <c r="D101" s="37">
        <v>0</v>
      </c>
      <c r="E101" s="37">
        <f t="shared" si="10"/>
        <v>0</v>
      </c>
      <c r="F101" s="37">
        <v>0</v>
      </c>
      <c r="G101" s="37">
        <f t="shared" si="11"/>
        <v>0</v>
      </c>
      <c r="H101" s="37">
        <v>2375</v>
      </c>
      <c r="I101" s="37">
        <f t="shared" si="12"/>
        <v>16.964285714285715</v>
      </c>
      <c r="J101" s="38">
        <f t="shared" si="13"/>
        <v>2375</v>
      </c>
      <c r="K101" s="37">
        <f t="shared" si="14"/>
        <v>16.964285714285715</v>
      </c>
    </row>
    <row r="102" spans="1:11" ht="12.75">
      <c r="A102" s="21">
        <v>376001</v>
      </c>
      <c r="B102" s="47" t="s">
        <v>131</v>
      </c>
      <c r="C102" s="51">
        <v>132</v>
      </c>
      <c r="D102" s="34">
        <v>0</v>
      </c>
      <c r="E102" s="34">
        <f t="shared" si="10"/>
        <v>0</v>
      </c>
      <c r="F102" s="34">
        <v>0</v>
      </c>
      <c r="G102" s="34">
        <f t="shared" si="11"/>
        <v>0</v>
      </c>
      <c r="H102" s="34">
        <v>12886</v>
      </c>
      <c r="I102" s="34">
        <f t="shared" si="12"/>
        <v>97.62121212121212</v>
      </c>
      <c r="J102" s="35">
        <f t="shared" si="13"/>
        <v>12886</v>
      </c>
      <c r="K102" s="34">
        <f t="shared" si="14"/>
        <v>97.62121212121212</v>
      </c>
    </row>
    <row r="103" spans="1:11" ht="12.75">
      <c r="A103" s="45">
        <v>377001</v>
      </c>
      <c r="B103" s="45" t="s">
        <v>107</v>
      </c>
      <c r="C103" s="52">
        <v>308</v>
      </c>
      <c r="D103" s="41">
        <v>0</v>
      </c>
      <c r="E103" s="41">
        <f t="shared" si="10"/>
        <v>0</v>
      </c>
      <c r="F103" s="41">
        <v>0</v>
      </c>
      <c r="G103" s="41">
        <f t="shared" si="11"/>
        <v>0</v>
      </c>
      <c r="H103" s="41">
        <v>43129</v>
      </c>
      <c r="I103" s="41">
        <f t="shared" si="12"/>
        <v>140.0292207792208</v>
      </c>
      <c r="J103" s="46">
        <f t="shared" si="13"/>
        <v>43129</v>
      </c>
      <c r="K103" s="41">
        <f t="shared" si="14"/>
        <v>140.0292207792208</v>
      </c>
    </row>
    <row r="104" spans="1:11" s="33" customFormat="1" ht="12.75">
      <c r="A104" s="20">
        <v>377002</v>
      </c>
      <c r="B104" s="36" t="s">
        <v>108</v>
      </c>
      <c r="C104" s="52">
        <v>279</v>
      </c>
      <c r="D104" s="37">
        <v>0</v>
      </c>
      <c r="E104" s="37">
        <f t="shared" si="10"/>
        <v>0</v>
      </c>
      <c r="F104" s="37">
        <v>0</v>
      </c>
      <c r="G104" s="37">
        <f t="shared" si="11"/>
        <v>0</v>
      </c>
      <c r="H104" s="37">
        <v>47218</v>
      </c>
      <c r="I104" s="37">
        <f t="shared" si="12"/>
        <v>169.24014336917563</v>
      </c>
      <c r="J104" s="38">
        <f t="shared" si="13"/>
        <v>47218</v>
      </c>
      <c r="K104" s="37">
        <f t="shared" si="14"/>
        <v>169.24014336917563</v>
      </c>
    </row>
    <row r="105" spans="1:11" s="33" customFormat="1" ht="12.75">
      <c r="A105" s="20">
        <v>377003</v>
      </c>
      <c r="B105" s="36" t="s">
        <v>109</v>
      </c>
      <c r="C105" s="52">
        <v>385</v>
      </c>
      <c r="D105" s="37">
        <v>0</v>
      </c>
      <c r="E105" s="37">
        <f t="shared" si="10"/>
        <v>0</v>
      </c>
      <c r="F105" s="37">
        <v>0</v>
      </c>
      <c r="G105" s="37">
        <f t="shared" si="11"/>
        <v>0</v>
      </c>
      <c r="H105" s="37">
        <v>29752</v>
      </c>
      <c r="I105" s="37">
        <f t="shared" si="12"/>
        <v>77.27792207792209</v>
      </c>
      <c r="J105" s="38">
        <f t="shared" si="13"/>
        <v>29752</v>
      </c>
      <c r="K105" s="37">
        <f t="shared" si="14"/>
        <v>77.27792207792209</v>
      </c>
    </row>
    <row r="106" spans="1:11" s="33" customFormat="1" ht="12.75">
      <c r="A106" s="20">
        <v>377004</v>
      </c>
      <c r="B106" s="36" t="s">
        <v>132</v>
      </c>
      <c r="C106" s="52">
        <v>365</v>
      </c>
      <c r="D106" s="37">
        <v>0</v>
      </c>
      <c r="E106" s="37">
        <f t="shared" si="10"/>
        <v>0</v>
      </c>
      <c r="F106" s="37">
        <v>0</v>
      </c>
      <c r="G106" s="37">
        <f t="shared" si="11"/>
        <v>0</v>
      </c>
      <c r="H106" s="37">
        <v>39183</v>
      </c>
      <c r="I106" s="37">
        <f t="shared" si="12"/>
        <v>107.35068493150685</v>
      </c>
      <c r="J106" s="38">
        <f t="shared" si="13"/>
        <v>39183</v>
      </c>
      <c r="K106" s="37">
        <f t="shared" si="14"/>
        <v>107.35068493150685</v>
      </c>
    </row>
    <row r="107" spans="1:11" ht="12.75">
      <c r="A107" s="21">
        <v>377005</v>
      </c>
      <c r="B107" s="47" t="s">
        <v>133</v>
      </c>
      <c r="C107" s="51">
        <v>293</v>
      </c>
      <c r="D107" s="34">
        <v>0</v>
      </c>
      <c r="E107" s="34">
        <f t="shared" si="10"/>
        <v>0</v>
      </c>
      <c r="F107" s="34">
        <v>0</v>
      </c>
      <c r="G107" s="34">
        <f t="shared" si="11"/>
        <v>0</v>
      </c>
      <c r="H107" s="34">
        <v>26490</v>
      </c>
      <c r="I107" s="34">
        <f t="shared" si="12"/>
        <v>90.40955631399318</v>
      </c>
      <c r="J107" s="35">
        <f t="shared" si="13"/>
        <v>26490</v>
      </c>
      <c r="K107" s="34">
        <f t="shared" si="14"/>
        <v>90.40955631399318</v>
      </c>
    </row>
    <row r="108" spans="1:11" ht="12.75">
      <c r="A108" s="45">
        <v>378001</v>
      </c>
      <c r="B108" s="45" t="s">
        <v>110</v>
      </c>
      <c r="C108" s="52">
        <v>213</v>
      </c>
      <c r="D108" s="41">
        <v>0</v>
      </c>
      <c r="E108" s="41">
        <f t="shared" si="10"/>
        <v>0</v>
      </c>
      <c r="F108" s="41">
        <v>0</v>
      </c>
      <c r="G108" s="41">
        <f t="shared" si="11"/>
        <v>0</v>
      </c>
      <c r="H108" s="41">
        <v>1812</v>
      </c>
      <c r="I108" s="41">
        <f t="shared" si="12"/>
        <v>8.507042253521126</v>
      </c>
      <c r="J108" s="46">
        <f t="shared" si="13"/>
        <v>1812</v>
      </c>
      <c r="K108" s="41">
        <f t="shared" si="14"/>
        <v>8.507042253521126</v>
      </c>
    </row>
    <row r="109" spans="1:11" s="33" customFormat="1" ht="12.75">
      <c r="A109" s="20">
        <v>378002</v>
      </c>
      <c r="B109" s="36" t="s">
        <v>111</v>
      </c>
      <c r="C109" s="52">
        <v>184</v>
      </c>
      <c r="D109" s="37">
        <v>0</v>
      </c>
      <c r="E109" s="37">
        <f t="shared" si="10"/>
        <v>0</v>
      </c>
      <c r="F109" s="37">
        <v>0</v>
      </c>
      <c r="G109" s="37">
        <f t="shared" si="11"/>
        <v>0</v>
      </c>
      <c r="H109" s="37">
        <v>13600</v>
      </c>
      <c r="I109" s="37">
        <f t="shared" si="12"/>
        <v>73.91304347826087</v>
      </c>
      <c r="J109" s="38">
        <f t="shared" si="13"/>
        <v>13600</v>
      </c>
      <c r="K109" s="37">
        <f t="shared" si="14"/>
        <v>73.91304347826087</v>
      </c>
    </row>
    <row r="110" spans="1:11" s="33" customFormat="1" ht="12.75">
      <c r="A110" s="20">
        <v>379001</v>
      </c>
      <c r="B110" s="36" t="s">
        <v>112</v>
      </c>
      <c r="C110" s="52">
        <v>174</v>
      </c>
      <c r="D110" s="37">
        <v>0</v>
      </c>
      <c r="E110" s="37">
        <f t="shared" si="10"/>
        <v>0</v>
      </c>
      <c r="F110" s="37">
        <v>0</v>
      </c>
      <c r="G110" s="37">
        <f t="shared" si="11"/>
        <v>0</v>
      </c>
      <c r="H110" s="37">
        <v>4613</v>
      </c>
      <c r="I110" s="37">
        <f t="shared" si="12"/>
        <v>26.511494252873565</v>
      </c>
      <c r="J110" s="38">
        <f t="shared" si="13"/>
        <v>4613</v>
      </c>
      <c r="K110" s="37">
        <f t="shared" si="14"/>
        <v>26.511494252873565</v>
      </c>
    </row>
    <row r="111" spans="1:11" s="33" customFormat="1" ht="12.75">
      <c r="A111" s="20">
        <v>380001</v>
      </c>
      <c r="B111" s="36" t="s">
        <v>113</v>
      </c>
      <c r="C111" s="52">
        <v>296</v>
      </c>
      <c r="D111" s="37">
        <v>0</v>
      </c>
      <c r="E111" s="37">
        <f t="shared" si="10"/>
        <v>0</v>
      </c>
      <c r="F111" s="37">
        <v>0</v>
      </c>
      <c r="G111" s="37">
        <f t="shared" si="11"/>
        <v>0</v>
      </c>
      <c r="H111" s="37">
        <v>17017</v>
      </c>
      <c r="I111" s="37">
        <f t="shared" si="12"/>
        <v>57.48986486486486</v>
      </c>
      <c r="J111" s="38">
        <f t="shared" si="13"/>
        <v>17017</v>
      </c>
      <c r="K111" s="37">
        <f t="shared" si="14"/>
        <v>57.48986486486486</v>
      </c>
    </row>
    <row r="112" spans="1:11" ht="12.75">
      <c r="A112" s="21">
        <v>381001</v>
      </c>
      <c r="B112" s="47" t="s">
        <v>114</v>
      </c>
      <c r="C112" s="51">
        <v>168</v>
      </c>
      <c r="D112" s="34">
        <v>0</v>
      </c>
      <c r="E112" s="34">
        <f t="shared" si="10"/>
        <v>0</v>
      </c>
      <c r="F112" s="34">
        <v>0</v>
      </c>
      <c r="G112" s="34">
        <f t="shared" si="11"/>
        <v>0</v>
      </c>
      <c r="H112" s="34">
        <v>15115</v>
      </c>
      <c r="I112" s="34">
        <f t="shared" si="12"/>
        <v>89.9702380952381</v>
      </c>
      <c r="J112" s="35">
        <f t="shared" si="13"/>
        <v>15115</v>
      </c>
      <c r="K112" s="34">
        <f t="shared" si="14"/>
        <v>89.9702380952381</v>
      </c>
    </row>
    <row r="113" spans="1:11" ht="12.75">
      <c r="A113" s="45">
        <v>382001</v>
      </c>
      <c r="B113" s="45" t="s">
        <v>115</v>
      </c>
      <c r="C113" s="52">
        <v>151</v>
      </c>
      <c r="D113" s="41">
        <v>0</v>
      </c>
      <c r="E113" s="41">
        <f t="shared" si="10"/>
        <v>0</v>
      </c>
      <c r="F113" s="41">
        <v>0</v>
      </c>
      <c r="G113" s="41">
        <f t="shared" si="11"/>
        <v>0</v>
      </c>
      <c r="H113" s="41">
        <v>65645</v>
      </c>
      <c r="I113" s="41">
        <f t="shared" si="12"/>
        <v>434.73509933774835</v>
      </c>
      <c r="J113" s="46">
        <f t="shared" si="13"/>
        <v>65645</v>
      </c>
      <c r="K113" s="41">
        <f t="shared" si="14"/>
        <v>434.73509933774835</v>
      </c>
    </row>
    <row r="114" spans="1:11" s="33" customFormat="1" ht="12.75">
      <c r="A114" s="20">
        <v>383001</v>
      </c>
      <c r="B114" s="36" t="s">
        <v>116</v>
      </c>
      <c r="C114" s="52">
        <v>183</v>
      </c>
      <c r="D114" s="37">
        <v>0</v>
      </c>
      <c r="E114" s="37">
        <f t="shared" si="10"/>
        <v>0</v>
      </c>
      <c r="F114" s="37">
        <v>0</v>
      </c>
      <c r="G114" s="37">
        <f t="shared" si="11"/>
        <v>0</v>
      </c>
      <c r="H114" s="37">
        <v>34220</v>
      </c>
      <c r="I114" s="37">
        <f t="shared" si="12"/>
        <v>186.9945355191257</v>
      </c>
      <c r="J114" s="38">
        <f t="shared" si="13"/>
        <v>34220</v>
      </c>
      <c r="K114" s="37">
        <f t="shared" si="14"/>
        <v>186.9945355191257</v>
      </c>
    </row>
    <row r="115" spans="1:11" s="33" customFormat="1" ht="12.75">
      <c r="A115" s="20">
        <v>384001</v>
      </c>
      <c r="B115" s="36" t="s">
        <v>117</v>
      </c>
      <c r="C115" s="52">
        <v>388</v>
      </c>
      <c r="D115" s="37">
        <v>0</v>
      </c>
      <c r="E115" s="37">
        <f t="shared" si="10"/>
        <v>0</v>
      </c>
      <c r="F115" s="37">
        <v>0</v>
      </c>
      <c r="G115" s="37">
        <f t="shared" si="11"/>
        <v>0</v>
      </c>
      <c r="H115" s="37">
        <v>45128</v>
      </c>
      <c r="I115" s="37">
        <f t="shared" si="12"/>
        <v>116.30927835051547</v>
      </c>
      <c r="J115" s="38">
        <f t="shared" si="13"/>
        <v>45128</v>
      </c>
      <c r="K115" s="37">
        <f t="shared" si="14"/>
        <v>116.30927835051547</v>
      </c>
    </row>
    <row r="116" spans="1:11" s="33" customFormat="1" ht="12.75">
      <c r="A116" s="20">
        <v>385001</v>
      </c>
      <c r="B116" s="36" t="s">
        <v>96</v>
      </c>
      <c r="C116" s="52">
        <v>441</v>
      </c>
      <c r="D116" s="37">
        <v>0</v>
      </c>
      <c r="E116" s="37">
        <f t="shared" si="10"/>
        <v>0</v>
      </c>
      <c r="F116" s="37">
        <v>0</v>
      </c>
      <c r="G116" s="37">
        <f t="shared" si="11"/>
        <v>0</v>
      </c>
      <c r="H116" s="37">
        <v>2722</v>
      </c>
      <c r="I116" s="37">
        <f t="shared" si="12"/>
        <v>6.172335600907029</v>
      </c>
      <c r="J116" s="38">
        <f t="shared" si="13"/>
        <v>2722</v>
      </c>
      <c r="K116" s="37">
        <f t="shared" si="14"/>
        <v>6.172335600907029</v>
      </c>
    </row>
    <row r="117" spans="1:11" ht="12.75">
      <c r="A117" s="21">
        <v>386001</v>
      </c>
      <c r="B117" s="47" t="s">
        <v>97</v>
      </c>
      <c r="C117" s="51">
        <v>332</v>
      </c>
      <c r="D117" s="34">
        <v>0</v>
      </c>
      <c r="E117" s="34">
        <f t="shared" si="10"/>
        <v>0</v>
      </c>
      <c r="F117" s="34">
        <v>0</v>
      </c>
      <c r="G117" s="34">
        <f t="shared" si="11"/>
        <v>0</v>
      </c>
      <c r="H117" s="34">
        <v>1484</v>
      </c>
      <c r="I117" s="34">
        <f t="shared" si="12"/>
        <v>4.469879518072289</v>
      </c>
      <c r="J117" s="35">
        <f t="shared" si="13"/>
        <v>1484</v>
      </c>
      <c r="K117" s="34">
        <f t="shared" si="14"/>
        <v>4.469879518072289</v>
      </c>
    </row>
    <row r="118" spans="1:11" ht="12.75">
      <c r="A118" s="45">
        <v>387001</v>
      </c>
      <c r="B118" s="45" t="s">
        <v>98</v>
      </c>
      <c r="C118" s="52">
        <v>488</v>
      </c>
      <c r="D118" s="41">
        <v>0</v>
      </c>
      <c r="E118" s="41">
        <f t="shared" si="10"/>
        <v>0</v>
      </c>
      <c r="F118" s="41">
        <v>0</v>
      </c>
      <c r="G118" s="41">
        <f t="shared" si="11"/>
        <v>0</v>
      </c>
      <c r="H118" s="41">
        <v>18488</v>
      </c>
      <c r="I118" s="41">
        <f t="shared" si="12"/>
        <v>37.885245901639344</v>
      </c>
      <c r="J118" s="46">
        <f t="shared" si="13"/>
        <v>18488</v>
      </c>
      <c r="K118" s="41">
        <f t="shared" si="14"/>
        <v>37.885245901639344</v>
      </c>
    </row>
    <row r="119" spans="1:11" s="33" customFormat="1" ht="12.75">
      <c r="A119" s="20">
        <v>388001</v>
      </c>
      <c r="B119" s="36" t="s">
        <v>99</v>
      </c>
      <c r="C119" s="52">
        <v>525</v>
      </c>
      <c r="D119" s="37">
        <v>0</v>
      </c>
      <c r="E119" s="37">
        <f t="shared" si="10"/>
        <v>0</v>
      </c>
      <c r="F119" s="37">
        <v>0</v>
      </c>
      <c r="G119" s="37">
        <f t="shared" si="11"/>
        <v>0</v>
      </c>
      <c r="H119" s="37">
        <v>27930</v>
      </c>
      <c r="I119" s="37">
        <f t="shared" si="12"/>
        <v>53.2</v>
      </c>
      <c r="J119" s="38">
        <f t="shared" si="13"/>
        <v>27930</v>
      </c>
      <c r="K119" s="37">
        <f t="shared" si="14"/>
        <v>53.2</v>
      </c>
    </row>
    <row r="120" spans="1:11" s="33" customFormat="1" ht="12.75">
      <c r="A120" s="20">
        <v>389001</v>
      </c>
      <c r="B120" s="36" t="s">
        <v>100</v>
      </c>
      <c r="C120" s="52">
        <v>491</v>
      </c>
      <c r="D120" s="37">
        <v>0</v>
      </c>
      <c r="E120" s="37">
        <f t="shared" si="10"/>
        <v>0</v>
      </c>
      <c r="F120" s="37">
        <v>0</v>
      </c>
      <c r="G120" s="37">
        <f t="shared" si="11"/>
        <v>0</v>
      </c>
      <c r="H120" s="37">
        <v>10290</v>
      </c>
      <c r="I120" s="37">
        <f t="shared" si="12"/>
        <v>20.957230142566193</v>
      </c>
      <c r="J120" s="38">
        <f t="shared" si="13"/>
        <v>10290</v>
      </c>
      <c r="K120" s="37">
        <f t="shared" si="14"/>
        <v>20.957230142566193</v>
      </c>
    </row>
    <row r="121" spans="1:11" s="33" customFormat="1" ht="12.75">
      <c r="A121" s="20">
        <v>389002</v>
      </c>
      <c r="B121" s="36" t="s">
        <v>134</v>
      </c>
      <c r="C121" s="52">
        <v>447</v>
      </c>
      <c r="D121" s="37">
        <v>0</v>
      </c>
      <c r="E121" s="37">
        <f t="shared" si="10"/>
        <v>0</v>
      </c>
      <c r="F121" s="37">
        <v>0</v>
      </c>
      <c r="G121" s="37">
        <f t="shared" si="11"/>
        <v>0</v>
      </c>
      <c r="H121" s="37">
        <v>20205</v>
      </c>
      <c r="I121" s="37">
        <f t="shared" si="12"/>
        <v>45.20134228187919</v>
      </c>
      <c r="J121" s="38">
        <f t="shared" si="13"/>
        <v>20205</v>
      </c>
      <c r="K121" s="37">
        <f t="shared" si="14"/>
        <v>45.20134228187919</v>
      </c>
    </row>
    <row r="122" spans="1:11" ht="12.75">
      <c r="A122" s="21">
        <v>390001</v>
      </c>
      <c r="B122" s="47" t="s">
        <v>79</v>
      </c>
      <c r="C122" s="51">
        <v>617</v>
      </c>
      <c r="D122" s="34">
        <v>0</v>
      </c>
      <c r="E122" s="34">
        <f t="shared" si="10"/>
        <v>0</v>
      </c>
      <c r="F122" s="34">
        <v>0</v>
      </c>
      <c r="G122" s="34">
        <f t="shared" si="11"/>
        <v>0</v>
      </c>
      <c r="H122" s="34">
        <v>40309</v>
      </c>
      <c r="I122" s="34">
        <f t="shared" si="12"/>
        <v>65.33063209076175</v>
      </c>
      <c r="J122" s="35">
        <f t="shared" si="13"/>
        <v>40309</v>
      </c>
      <c r="K122" s="34">
        <f t="shared" si="14"/>
        <v>65.33063209076175</v>
      </c>
    </row>
    <row r="123" spans="1:11" ht="12.75">
      <c r="A123" s="45">
        <v>391001</v>
      </c>
      <c r="B123" s="45" t="s">
        <v>80</v>
      </c>
      <c r="C123" s="52">
        <v>700</v>
      </c>
      <c r="D123" s="41">
        <v>0</v>
      </c>
      <c r="E123" s="41">
        <f t="shared" si="10"/>
        <v>0</v>
      </c>
      <c r="F123" s="41">
        <v>0</v>
      </c>
      <c r="G123" s="41">
        <f t="shared" si="11"/>
        <v>0</v>
      </c>
      <c r="H123" s="41">
        <v>60323</v>
      </c>
      <c r="I123" s="41">
        <f t="shared" si="12"/>
        <v>86.17571428571429</v>
      </c>
      <c r="J123" s="46">
        <f t="shared" si="13"/>
        <v>60323</v>
      </c>
      <c r="K123" s="41">
        <f t="shared" si="14"/>
        <v>86.17571428571429</v>
      </c>
    </row>
    <row r="124" spans="1:11" s="33" customFormat="1" ht="12.75">
      <c r="A124" s="20">
        <v>392001</v>
      </c>
      <c r="B124" s="36" t="s">
        <v>81</v>
      </c>
      <c r="C124" s="52">
        <v>372</v>
      </c>
      <c r="D124" s="37">
        <v>0</v>
      </c>
      <c r="E124" s="37">
        <f t="shared" si="10"/>
        <v>0</v>
      </c>
      <c r="F124" s="37">
        <v>0</v>
      </c>
      <c r="G124" s="37">
        <f t="shared" si="11"/>
        <v>0</v>
      </c>
      <c r="H124" s="37">
        <v>106831</v>
      </c>
      <c r="I124" s="37">
        <f t="shared" si="12"/>
        <v>287.1801075268817</v>
      </c>
      <c r="J124" s="38">
        <f t="shared" si="13"/>
        <v>106831</v>
      </c>
      <c r="K124" s="37">
        <f t="shared" si="14"/>
        <v>287.1801075268817</v>
      </c>
    </row>
    <row r="125" spans="1:11" s="33" customFormat="1" ht="12.75">
      <c r="A125" s="20">
        <v>393001</v>
      </c>
      <c r="B125" s="36" t="s">
        <v>82</v>
      </c>
      <c r="C125" s="52">
        <v>778</v>
      </c>
      <c r="D125" s="37">
        <v>0</v>
      </c>
      <c r="E125" s="37">
        <f t="shared" si="10"/>
        <v>0</v>
      </c>
      <c r="F125" s="37">
        <v>0</v>
      </c>
      <c r="G125" s="37">
        <f t="shared" si="11"/>
        <v>0</v>
      </c>
      <c r="H125" s="37">
        <v>5970</v>
      </c>
      <c r="I125" s="37">
        <f t="shared" si="12"/>
        <v>7.673521850899743</v>
      </c>
      <c r="J125" s="38">
        <f t="shared" si="13"/>
        <v>5970</v>
      </c>
      <c r="K125" s="37">
        <f t="shared" si="14"/>
        <v>7.673521850899743</v>
      </c>
    </row>
    <row r="126" spans="1:11" s="33" customFormat="1" ht="12.75">
      <c r="A126" s="20">
        <v>394003</v>
      </c>
      <c r="B126" s="36" t="s">
        <v>101</v>
      </c>
      <c r="C126" s="52">
        <v>527</v>
      </c>
      <c r="D126" s="37">
        <v>0</v>
      </c>
      <c r="E126" s="37">
        <f t="shared" si="10"/>
        <v>0</v>
      </c>
      <c r="F126" s="37">
        <v>0</v>
      </c>
      <c r="G126" s="37">
        <f t="shared" si="11"/>
        <v>0</v>
      </c>
      <c r="H126" s="37">
        <v>14228</v>
      </c>
      <c r="I126" s="37">
        <f t="shared" si="12"/>
        <v>26.99810246679317</v>
      </c>
      <c r="J126" s="38">
        <f t="shared" si="13"/>
        <v>14228</v>
      </c>
      <c r="K126" s="37">
        <f t="shared" si="14"/>
        <v>26.99810246679317</v>
      </c>
    </row>
    <row r="127" spans="1:11" ht="12.75">
      <c r="A127" s="21">
        <v>395001</v>
      </c>
      <c r="B127" s="47" t="s">
        <v>83</v>
      </c>
      <c r="C127" s="51">
        <v>613</v>
      </c>
      <c r="D127" s="34">
        <v>0</v>
      </c>
      <c r="E127" s="34">
        <f t="shared" si="10"/>
        <v>0</v>
      </c>
      <c r="F127" s="34">
        <v>0</v>
      </c>
      <c r="G127" s="34">
        <f t="shared" si="11"/>
        <v>0</v>
      </c>
      <c r="H127" s="34">
        <v>5216</v>
      </c>
      <c r="I127" s="34">
        <f t="shared" si="12"/>
        <v>8.508972267536704</v>
      </c>
      <c r="J127" s="35">
        <f t="shared" si="13"/>
        <v>5216</v>
      </c>
      <c r="K127" s="34">
        <f t="shared" si="14"/>
        <v>8.508972267536704</v>
      </c>
    </row>
    <row r="128" spans="1:11" ht="12.75">
      <c r="A128" s="45">
        <v>395002</v>
      </c>
      <c r="B128" s="45" t="s">
        <v>84</v>
      </c>
      <c r="C128" s="52">
        <v>594</v>
      </c>
      <c r="D128" s="41">
        <v>0</v>
      </c>
      <c r="E128" s="41">
        <f t="shared" si="10"/>
        <v>0</v>
      </c>
      <c r="F128" s="41">
        <v>0</v>
      </c>
      <c r="G128" s="41">
        <f t="shared" si="11"/>
        <v>0</v>
      </c>
      <c r="H128" s="41">
        <v>5612</v>
      </c>
      <c r="I128" s="41">
        <f t="shared" si="12"/>
        <v>9.447811447811448</v>
      </c>
      <c r="J128" s="46">
        <f t="shared" si="13"/>
        <v>5612</v>
      </c>
      <c r="K128" s="41">
        <f t="shared" si="14"/>
        <v>9.447811447811448</v>
      </c>
    </row>
    <row r="129" spans="1:11" s="33" customFormat="1" ht="12.75">
      <c r="A129" s="20">
        <v>395003</v>
      </c>
      <c r="B129" s="36" t="s">
        <v>85</v>
      </c>
      <c r="C129" s="52">
        <v>451</v>
      </c>
      <c r="D129" s="37">
        <v>0</v>
      </c>
      <c r="E129" s="37">
        <f t="shared" si="10"/>
        <v>0</v>
      </c>
      <c r="F129" s="37">
        <v>0</v>
      </c>
      <c r="G129" s="37">
        <f t="shared" si="11"/>
        <v>0</v>
      </c>
      <c r="H129" s="37">
        <v>6481</v>
      </c>
      <c r="I129" s="37">
        <f t="shared" si="12"/>
        <v>14.37028824833703</v>
      </c>
      <c r="J129" s="38">
        <f t="shared" si="13"/>
        <v>6481</v>
      </c>
      <c r="K129" s="37">
        <f t="shared" si="14"/>
        <v>14.37028824833703</v>
      </c>
    </row>
    <row r="130" spans="1:11" s="33" customFormat="1" ht="12.75">
      <c r="A130" s="20">
        <v>395004</v>
      </c>
      <c r="B130" s="36" t="s">
        <v>86</v>
      </c>
      <c r="C130" s="52">
        <v>569</v>
      </c>
      <c r="D130" s="37">
        <v>0</v>
      </c>
      <c r="E130" s="37">
        <f t="shared" si="10"/>
        <v>0</v>
      </c>
      <c r="F130" s="37">
        <v>0</v>
      </c>
      <c r="G130" s="37">
        <f t="shared" si="11"/>
        <v>0</v>
      </c>
      <c r="H130" s="37">
        <v>13797</v>
      </c>
      <c r="I130" s="37">
        <f t="shared" si="12"/>
        <v>24.24780316344464</v>
      </c>
      <c r="J130" s="38">
        <f t="shared" si="13"/>
        <v>13797</v>
      </c>
      <c r="K130" s="37">
        <f t="shared" si="14"/>
        <v>24.24780316344464</v>
      </c>
    </row>
    <row r="131" spans="1:11" s="33" customFormat="1" ht="12.75">
      <c r="A131" s="20">
        <v>395005</v>
      </c>
      <c r="B131" s="36" t="s">
        <v>87</v>
      </c>
      <c r="C131" s="52">
        <v>857</v>
      </c>
      <c r="D131" s="37">
        <v>0</v>
      </c>
      <c r="E131" s="37">
        <f t="shared" si="10"/>
        <v>0</v>
      </c>
      <c r="F131" s="37">
        <v>0</v>
      </c>
      <c r="G131" s="37">
        <f t="shared" si="11"/>
        <v>0</v>
      </c>
      <c r="H131" s="37">
        <v>0</v>
      </c>
      <c r="I131" s="37">
        <f t="shared" si="12"/>
        <v>0</v>
      </c>
      <c r="J131" s="38">
        <f t="shared" si="13"/>
        <v>0</v>
      </c>
      <c r="K131" s="37">
        <f t="shared" si="14"/>
        <v>0</v>
      </c>
    </row>
    <row r="132" spans="1:11" ht="12.75">
      <c r="A132" s="21">
        <v>395006</v>
      </c>
      <c r="B132" s="47" t="s">
        <v>88</v>
      </c>
      <c r="C132" s="51">
        <v>471</v>
      </c>
      <c r="D132" s="34">
        <v>0</v>
      </c>
      <c r="E132" s="34">
        <f t="shared" si="10"/>
        <v>0</v>
      </c>
      <c r="F132" s="34">
        <v>0</v>
      </c>
      <c r="G132" s="34">
        <f t="shared" si="11"/>
        <v>0</v>
      </c>
      <c r="H132" s="34">
        <v>5216</v>
      </c>
      <c r="I132" s="34">
        <f t="shared" si="12"/>
        <v>11.074309978768577</v>
      </c>
      <c r="J132" s="35">
        <f t="shared" si="13"/>
        <v>5216</v>
      </c>
      <c r="K132" s="34">
        <f t="shared" si="14"/>
        <v>11.074309978768577</v>
      </c>
    </row>
    <row r="133" spans="1:11" ht="12.75">
      <c r="A133" s="45">
        <v>395007</v>
      </c>
      <c r="B133" s="45" t="s">
        <v>102</v>
      </c>
      <c r="C133" s="52">
        <v>347</v>
      </c>
      <c r="D133" s="41">
        <v>0</v>
      </c>
      <c r="E133" s="41">
        <f t="shared" si="10"/>
        <v>0</v>
      </c>
      <c r="F133" s="41">
        <v>0</v>
      </c>
      <c r="G133" s="41">
        <f t="shared" si="11"/>
        <v>0</v>
      </c>
      <c r="H133" s="41">
        <v>31205</v>
      </c>
      <c r="I133" s="41">
        <f t="shared" si="12"/>
        <v>89.92795389048992</v>
      </c>
      <c r="J133" s="46">
        <f t="shared" si="13"/>
        <v>31205</v>
      </c>
      <c r="K133" s="41">
        <f t="shared" si="14"/>
        <v>89.92795389048992</v>
      </c>
    </row>
    <row r="134" spans="1:11" s="33" customFormat="1" ht="12.75">
      <c r="A134" s="20">
        <v>397001</v>
      </c>
      <c r="B134" s="36" t="s">
        <v>89</v>
      </c>
      <c r="C134" s="52">
        <v>348</v>
      </c>
      <c r="D134" s="37">
        <v>0</v>
      </c>
      <c r="E134" s="37">
        <f t="shared" si="10"/>
        <v>0</v>
      </c>
      <c r="F134" s="37">
        <v>0</v>
      </c>
      <c r="G134" s="37">
        <f t="shared" si="11"/>
        <v>0</v>
      </c>
      <c r="H134" s="37">
        <v>0</v>
      </c>
      <c r="I134" s="37">
        <f t="shared" si="12"/>
        <v>0</v>
      </c>
      <c r="J134" s="38">
        <f t="shared" si="13"/>
        <v>0</v>
      </c>
      <c r="K134" s="37">
        <f t="shared" si="14"/>
        <v>0</v>
      </c>
    </row>
    <row r="135" spans="1:11" s="33" customFormat="1" ht="12.75">
      <c r="A135" s="20">
        <v>398001</v>
      </c>
      <c r="B135" s="36" t="s">
        <v>90</v>
      </c>
      <c r="C135" s="52">
        <v>333</v>
      </c>
      <c r="D135" s="37">
        <v>0</v>
      </c>
      <c r="E135" s="37">
        <f t="shared" si="10"/>
        <v>0</v>
      </c>
      <c r="F135" s="37">
        <v>0</v>
      </c>
      <c r="G135" s="37">
        <f t="shared" si="11"/>
        <v>0</v>
      </c>
      <c r="H135" s="37">
        <v>42557</v>
      </c>
      <c r="I135" s="37">
        <f t="shared" si="12"/>
        <v>127.7987987987988</v>
      </c>
      <c r="J135" s="38">
        <f t="shared" si="13"/>
        <v>42557</v>
      </c>
      <c r="K135" s="37">
        <f t="shared" si="14"/>
        <v>127.7987987987988</v>
      </c>
    </row>
    <row r="136" spans="1:11" s="33" customFormat="1" ht="12.75">
      <c r="A136" s="20">
        <v>398002</v>
      </c>
      <c r="B136" s="36" t="s">
        <v>91</v>
      </c>
      <c r="C136" s="52">
        <v>480</v>
      </c>
      <c r="D136" s="37">
        <v>0</v>
      </c>
      <c r="E136" s="37">
        <f t="shared" si="10"/>
        <v>0</v>
      </c>
      <c r="F136" s="37">
        <v>0</v>
      </c>
      <c r="G136" s="37">
        <f t="shared" si="11"/>
        <v>0</v>
      </c>
      <c r="H136" s="37">
        <v>65972</v>
      </c>
      <c r="I136" s="37">
        <f t="shared" si="12"/>
        <v>137.44166666666666</v>
      </c>
      <c r="J136" s="38">
        <f t="shared" si="13"/>
        <v>65972</v>
      </c>
      <c r="K136" s="37">
        <f t="shared" si="14"/>
        <v>137.44166666666666</v>
      </c>
    </row>
    <row r="137" spans="1:11" ht="12.75">
      <c r="A137" s="21">
        <v>398003</v>
      </c>
      <c r="B137" s="47" t="s">
        <v>103</v>
      </c>
      <c r="C137" s="51">
        <v>288</v>
      </c>
      <c r="D137" s="34">
        <v>0</v>
      </c>
      <c r="E137" s="34">
        <f t="shared" si="10"/>
        <v>0</v>
      </c>
      <c r="F137" s="34">
        <v>0</v>
      </c>
      <c r="G137" s="34">
        <f t="shared" si="11"/>
        <v>0</v>
      </c>
      <c r="H137" s="34">
        <v>77</v>
      </c>
      <c r="I137" s="34">
        <f t="shared" si="12"/>
        <v>0.2673611111111111</v>
      </c>
      <c r="J137" s="35">
        <f t="shared" si="13"/>
        <v>77</v>
      </c>
      <c r="K137" s="34">
        <f t="shared" si="14"/>
        <v>0.2673611111111111</v>
      </c>
    </row>
    <row r="138" spans="1:11" ht="12.75">
      <c r="A138" s="45">
        <v>398004</v>
      </c>
      <c r="B138" s="45" t="s">
        <v>118</v>
      </c>
      <c r="C138" s="52">
        <v>195</v>
      </c>
      <c r="D138" s="41">
        <v>0</v>
      </c>
      <c r="E138" s="41">
        <f>D138/$C138</f>
        <v>0</v>
      </c>
      <c r="F138" s="41">
        <v>0</v>
      </c>
      <c r="G138" s="41">
        <f>F138/$C138</f>
        <v>0</v>
      </c>
      <c r="H138" s="41">
        <v>400</v>
      </c>
      <c r="I138" s="41">
        <f>H138/$C138</f>
        <v>2.051282051282051</v>
      </c>
      <c r="J138" s="46">
        <f>D138+F138+H138</f>
        <v>400</v>
      </c>
      <c r="K138" s="41">
        <f>J138/$C138</f>
        <v>2.051282051282051</v>
      </c>
    </row>
    <row r="139" spans="1:11" s="33" customFormat="1" ht="12.75">
      <c r="A139" s="20">
        <v>399001</v>
      </c>
      <c r="B139" s="36" t="s">
        <v>92</v>
      </c>
      <c r="C139" s="52">
        <v>460</v>
      </c>
      <c r="D139" s="37">
        <v>0</v>
      </c>
      <c r="E139" s="37">
        <f>D139/$C139</f>
        <v>0</v>
      </c>
      <c r="F139" s="37">
        <v>0</v>
      </c>
      <c r="G139" s="37">
        <f>F139/$C139</f>
        <v>0</v>
      </c>
      <c r="H139" s="37">
        <v>12513</v>
      </c>
      <c r="I139" s="37">
        <f>H139/$C139</f>
        <v>27.202173913043477</v>
      </c>
      <c r="J139" s="38">
        <f>D139+F139+H139</f>
        <v>12513</v>
      </c>
      <c r="K139" s="37">
        <f>J139/$C139</f>
        <v>27.202173913043477</v>
      </c>
    </row>
    <row r="140" spans="1:11" ht="12.75">
      <c r="A140" s="21">
        <v>399002</v>
      </c>
      <c r="B140" s="42" t="s">
        <v>104</v>
      </c>
      <c r="C140" s="51">
        <v>241</v>
      </c>
      <c r="D140" s="34">
        <v>0</v>
      </c>
      <c r="E140" s="34">
        <f>D140/$C140</f>
        <v>0</v>
      </c>
      <c r="F140" s="34">
        <v>0</v>
      </c>
      <c r="G140" s="34">
        <f>F140/$C140</f>
        <v>0</v>
      </c>
      <c r="H140" s="34">
        <v>18154</v>
      </c>
      <c r="I140" s="34">
        <f>H140/$C140</f>
        <v>75.32780082987551</v>
      </c>
      <c r="J140" s="35">
        <f>D140+F140+H140</f>
        <v>18154</v>
      </c>
      <c r="K140" s="34">
        <f>J140/$C140</f>
        <v>75.32780082987551</v>
      </c>
    </row>
    <row r="141" spans="1:11" ht="12.75">
      <c r="A141" s="18"/>
      <c r="B141" s="19" t="s">
        <v>119</v>
      </c>
      <c r="C141" s="44">
        <f>SUM(C93:C140)</f>
        <v>18632</v>
      </c>
      <c r="D141" s="40">
        <f>SUM(D93:D140)</f>
        <v>0</v>
      </c>
      <c r="E141" s="40">
        <f>D141/$C141</f>
        <v>0</v>
      </c>
      <c r="F141" s="40">
        <f>SUM(F93:F140)</f>
        <v>0</v>
      </c>
      <c r="G141" s="40">
        <f>F141/$C141</f>
        <v>0</v>
      </c>
      <c r="H141" s="40">
        <f>SUM(H93:H140)</f>
        <v>1034506</v>
      </c>
      <c r="I141" s="40">
        <f>H141/$C141</f>
        <v>55.52307857449549</v>
      </c>
      <c r="J141" s="28">
        <f>SUM(J93:J140)</f>
        <v>1034506</v>
      </c>
      <c r="K141" s="26">
        <f>J141/$C141</f>
        <v>55.52307857449549</v>
      </c>
    </row>
    <row r="142" spans="1:11" ht="12.75">
      <c r="A142" s="14"/>
      <c r="B142" s="15"/>
      <c r="C142" s="15"/>
      <c r="D142" s="8"/>
      <c r="E142" s="8"/>
      <c r="F142" s="8"/>
      <c r="G142" s="8"/>
      <c r="H142" s="8"/>
      <c r="I142" s="8"/>
      <c r="J142" s="8"/>
      <c r="K142" s="27"/>
    </row>
    <row r="143" spans="1:11" ht="13.5" thickBot="1">
      <c r="A143" s="22"/>
      <c r="B143" s="23" t="s">
        <v>93</v>
      </c>
      <c r="C143" s="50">
        <f>C141+C91+C78+C74</f>
        <v>689418</v>
      </c>
      <c r="D143" s="25">
        <f>D141+D91+D78+D74</f>
        <v>16917998</v>
      </c>
      <c r="E143" s="25">
        <f>D143/$C143</f>
        <v>24.539536246515176</v>
      </c>
      <c r="F143" s="25">
        <f>F141+F91+F78+F74</f>
        <v>48159802</v>
      </c>
      <c r="G143" s="25">
        <f>F143/$C143</f>
        <v>69.85573628770935</v>
      </c>
      <c r="H143" s="25">
        <f>H141+H91+H78+H74</f>
        <v>85138545.73</v>
      </c>
      <c r="I143" s="25">
        <f>H143/$C143</f>
        <v>123.49336067523622</v>
      </c>
      <c r="J143" s="29">
        <f>J141+J91+J78+J74</f>
        <v>150216345.73</v>
      </c>
      <c r="K143" s="25">
        <f>J143/$C143</f>
        <v>217.88863320946072</v>
      </c>
    </row>
    <row r="144" ht="13.5" thickTop="1"/>
    <row r="145" spans="4:11" ht="26.25" customHeight="1">
      <c r="D145" s="69" t="s">
        <v>149</v>
      </c>
      <c r="E145" s="69"/>
      <c r="F145" s="69"/>
      <c r="G145" s="57"/>
      <c r="H145" s="69" t="s">
        <v>149</v>
      </c>
      <c r="I145" s="69"/>
      <c r="J145" s="69"/>
      <c r="K145" s="57"/>
    </row>
    <row r="146" spans="4:11" ht="27.75" customHeight="1">
      <c r="D146" s="68" t="s">
        <v>150</v>
      </c>
      <c r="E146" s="68"/>
      <c r="F146" s="68"/>
      <c r="G146" s="57"/>
      <c r="H146" s="68" t="s">
        <v>150</v>
      </c>
      <c r="I146" s="68"/>
      <c r="J146" s="68"/>
      <c r="K146" s="57"/>
    </row>
  </sheetData>
  <sheetProtection/>
  <mergeCells count="9">
    <mergeCell ref="J2:J3"/>
    <mergeCell ref="C2:C3"/>
    <mergeCell ref="A1:B2"/>
    <mergeCell ref="D1:G1"/>
    <mergeCell ref="H1:K1"/>
    <mergeCell ref="D145:F145"/>
    <mergeCell ref="D146:F146"/>
    <mergeCell ref="H145:J145"/>
    <mergeCell ref="H146:J146"/>
  </mergeCells>
  <printOptions horizontalCentered="1"/>
  <pageMargins left="0.25" right="0.25" top="0.5" bottom="0.5" header="0.25" footer="0.5"/>
  <pageSetup fitToHeight="2" fitToWidth="3" horizontalDpi="600" verticalDpi="600" orientation="portrait" paperSize="5" scale="80" r:id="rId1"/>
  <headerFooter alignWithMargins="0">
    <oddHeader>&amp;C&amp;12
</oddHeader>
  </headerFooter>
  <rowBreaks count="1" manualBreakCount="1">
    <brk id="7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2011-02-16T21:00:00Z</cp:lastPrinted>
  <dcterms:created xsi:type="dcterms:W3CDTF">2003-04-30T20:08:44Z</dcterms:created>
  <dcterms:modified xsi:type="dcterms:W3CDTF">2011-02-25T13:49:24Z</dcterms:modified>
  <cp:category/>
  <cp:version/>
  <cp:contentType/>
  <cp:contentStatus/>
</cp:coreProperties>
</file>