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240" windowWidth="9585" windowHeight="11640" tabRatio="793" activeTab="0"/>
  </bookViews>
  <sheets>
    <sheet name="Revenue by Group_Object" sheetId="1" r:id="rId1"/>
  </sheets>
  <definedNames>
    <definedName name="_xlnm.Print_Area" localSheetId="0">'Revenue by Group_Object'!$A$1:$R$102</definedName>
    <definedName name="_xlnm.Print_Titles" localSheetId="0">'Revenue by Group_Object'!$A:$B,'Revenue by Group_Object'!$1:$4</definedName>
  </definedNames>
  <calcPr fullCalcOnLoad="1"/>
</workbook>
</file>

<file path=xl/sharedStrings.xml><?xml version="1.0" encoding="utf-8"?>
<sst xmlns="http://schemas.openxmlformats.org/spreadsheetml/2006/main" count="125" uniqueCount="120">
  <si>
    <t>LEA</t>
  </si>
  <si>
    <t>Ad Valorem Taxes</t>
  </si>
  <si>
    <t>Total</t>
  </si>
  <si>
    <t>Constitutional Taxes</t>
  </si>
  <si>
    <t>Renewable Taxes</t>
  </si>
  <si>
    <t>DISTRICT</t>
  </si>
  <si>
    <t>Total Ad Valorem (exclusive of 1% Sheriff's Collection)</t>
  </si>
  <si>
    <t>Sales Taxes</t>
  </si>
  <si>
    <t>Combined Sales Tax Rate (Debt and Non-Debt)</t>
  </si>
  <si>
    <r>
      <t xml:space="preserve"> </t>
    </r>
    <r>
      <rPr>
        <b/>
        <sz val="10"/>
        <rFont val="Arial Narrow"/>
        <family val="2"/>
      </rPr>
      <t>Total Districts</t>
    </r>
  </si>
  <si>
    <t>Acadia Parish School Board</t>
  </si>
  <si>
    <t>Allen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</si>
  <si>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</si>
  <si>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</si>
  <si>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</si>
  <si>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</si>
  <si>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</si>
  <si>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</si>
  <si>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</si>
  <si>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Calcasieu Parish School Board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</si>
  <si>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</si>
  <si>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</si>
  <si>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</si>
  <si>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</si>
  <si>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</si>
  <si>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</si>
  <si>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</si>
  <si>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</si>
  <si>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</si>
  <si>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</si>
  <si>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</si>
  <si>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</si>
  <si>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</si>
  <si>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</si>
  <si>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</si>
  <si>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</si>
  <si>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>Jefferson Davis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</si>
  <si>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</si>
  <si>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</si>
  <si>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</si>
  <si>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</si>
  <si>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</si>
  <si>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</si>
  <si>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</si>
  <si>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</si>
  <si>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Orleans Parish School Board</t>
  </si>
  <si>
    <t>Ouachita Parish School Board</t>
  </si>
  <si>
    <t>Plaquemines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</si>
  <si>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</si>
  <si>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</si>
  <si>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</si>
  <si>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</si>
  <si>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</si>
  <si>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</t>
  </si>
  <si>
    <t>St. Charles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</si>
  <si>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</si>
  <si>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</si>
  <si>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</si>
  <si>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</si>
  <si>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</si>
  <si>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</si>
  <si>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</t>
  </si>
  <si>
    <t>Tangipahoa Parish School Board</t>
  </si>
  <si>
    <t>Tensas Parish School Board</t>
  </si>
  <si>
    <t>Terrebonne Parish School Board</t>
  </si>
  <si>
    <t>Union Parish School Board</t>
  </si>
  <si>
    <t>Vermilion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</si>
  <si>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</si>
  <si>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</si>
  <si>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</si>
  <si>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</si>
  <si>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</si>
  <si>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</si>
  <si>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</si>
  <si>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</si>
  <si>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City of Bogalusa School Board</t>
  </si>
  <si>
    <t>Zachary Community School Board</t>
  </si>
  <si>
    <t>City of Baker School Board</t>
  </si>
  <si>
    <t>Total Lab Schools</t>
  </si>
  <si>
    <t>Total Type 2 Charter Schools</t>
  </si>
  <si>
    <t>Total State</t>
  </si>
  <si>
    <t xml:space="preserve"> Total 
Average 
Mill Rate 
(including 
Debt)</t>
  </si>
  <si>
    <t>Sales and 
Use Taxes</t>
  </si>
  <si>
    <t>Sales &amp; Property Tax Revenue, Rates &amp; Millage</t>
  </si>
  <si>
    <t>Central Community School Board</t>
  </si>
  <si>
    <t>LSU Laboratory School*</t>
  </si>
  <si>
    <t>Southern University Lab School*</t>
  </si>
  <si>
    <t>New Vision Learning Academy*</t>
  </si>
  <si>
    <t>V. B. Glencoe Charter School*</t>
  </si>
  <si>
    <t>International School of Louisiana*</t>
  </si>
  <si>
    <t>Avoyelles Public Charter School*</t>
  </si>
  <si>
    <t>Delhi Charter School*</t>
  </si>
  <si>
    <t>Belle Chasse Academy*</t>
  </si>
  <si>
    <t>Milestone SABIS Academy of New Orleans*</t>
  </si>
  <si>
    <t>The MAX Charter School*</t>
  </si>
  <si>
    <t>Children's Charter*</t>
  </si>
  <si>
    <t>* Lab Schools,Type 2 Charters, Type 5 Charters, and the Recovery School District have no taxing authority.</t>
  </si>
  <si>
    <t>D'Arbonne Woods Charter School*</t>
  </si>
  <si>
    <t>Madison Preparatory Academy*</t>
  </si>
  <si>
    <t>KPC 300</t>
  </si>
  <si>
    <t>KPC 500</t>
  </si>
  <si>
    <t>International High School of New Orleans (VIBE)*</t>
  </si>
  <si>
    <t>2011-2012</t>
  </si>
  <si>
    <t>KPC 350</t>
  </si>
  <si>
    <t>KPC 400</t>
  </si>
  <si>
    <t>Court Ordered Settlement</t>
  </si>
  <si>
    <t>Penalties/ Interest on Property Taxes</t>
  </si>
  <si>
    <t>Tax 
Incremental
Financing</t>
  </si>
  <si>
    <t>Sales and 
Use Taxes
Court Settlement</t>
  </si>
  <si>
    <t>KPC 750</t>
  </si>
  <si>
    <t>KPC 800</t>
  </si>
  <si>
    <t>Penalties/
Interest on 
Sales/Use Taxes</t>
  </si>
  <si>
    <t>Sales/Use 
Taxes 
Tax Incremental Financing</t>
  </si>
  <si>
    <t>KPC 850</t>
  </si>
  <si>
    <t>KPC 900</t>
  </si>
  <si>
    <t>KPC 550</t>
  </si>
  <si>
    <t>Debt 
Service
Taxes</t>
  </si>
  <si>
    <t>KPC 650</t>
  </si>
  <si>
    <t>Total Sales Tax Revenue</t>
  </si>
  <si>
    <t>Recovery School District (RSD Operated &amp; Type 5 Charters)*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</si>
</sst>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&quot;$&quot;#,##0.00"/>
    <numFmt numFmtId="168" formatCode="&quot;$&quot;#,##0"/>
    <numFmt numFmtId="169" formatCode="0.0"/>
    <numFmt numFmtId="170" formatCode="0.0%"/>
  </numFmts>
  <fonts count="52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b/>
      <sz val="10"/>
      <color indexed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22"/>
      <name val="Arial Narrow"/>
      <family val="2"/>
    </font>
    <font>
      <sz val="10"/>
      <name val="MS Sans Serif"/>
      <family val="2"/>
    </font>
    <font>
      <b/>
      <sz val="21.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double"/>
    </border>
    <border>
      <left style="thin"/>
      <right style="thin">
        <color indexed="8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22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double"/>
    </border>
    <border>
      <left>
        <color indexed="63"/>
      </left>
      <right style="thin"/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>
        <color indexed="8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81" applyFont="1" applyFill="1" applyBorder="1" applyAlignment="1">
      <alignment horizontal="left" wrapText="1"/>
      <protection/>
    </xf>
    <xf numFmtId="0" fontId="8" fillId="0" borderId="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 horizontal="left"/>
    </xf>
    <xf numFmtId="2" fontId="6" fillId="0" borderId="17" xfId="81" applyNumberFormat="1" applyFont="1" applyFill="1" applyBorder="1" applyAlignment="1">
      <alignment horizontal="right" wrapText="1"/>
      <protection/>
    </xf>
    <xf numFmtId="168" fontId="4" fillId="0" borderId="0" xfId="0" applyNumberFormat="1" applyFont="1" applyAlignment="1">
      <alignment/>
    </xf>
    <xf numFmtId="0" fontId="7" fillId="0" borderId="0" xfId="81" applyFont="1" applyFill="1" applyBorder="1" applyAlignment="1">
      <alignment horizontal="left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2" fontId="10" fillId="34" borderId="10" xfId="81" applyNumberFormat="1" applyFont="1" applyFill="1" applyBorder="1" applyAlignment="1">
      <alignment horizontal="right" wrapText="1"/>
      <protection/>
    </xf>
    <xf numFmtId="10" fontId="10" fillId="34" borderId="10" xfId="81" applyNumberFormat="1" applyFont="1" applyFill="1" applyBorder="1" applyAlignment="1">
      <alignment horizontal="right" wrapText="1"/>
      <protection/>
    </xf>
    <xf numFmtId="10" fontId="6" fillId="34" borderId="18" xfId="81" applyNumberFormat="1" applyFont="1" applyFill="1" applyBorder="1" applyAlignment="1">
      <alignment horizontal="right" wrapText="1"/>
      <protection/>
    </xf>
    <xf numFmtId="2" fontId="6" fillId="34" borderId="18" xfId="81" applyNumberFormat="1" applyFont="1" applyFill="1" applyBorder="1" applyAlignment="1">
      <alignment horizontal="right" wrapText="1"/>
      <protection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4" fillId="33" borderId="19" xfId="0" applyFont="1" applyFill="1" applyBorder="1" applyAlignment="1">
      <alignment/>
    </xf>
    <xf numFmtId="0" fontId="6" fillId="0" borderId="20" xfId="81" applyFont="1" applyFill="1" applyBorder="1" applyAlignment="1">
      <alignment horizontal="right" wrapText="1"/>
      <protection/>
    </xf>
    <xf numFmtId="0" fontId="6" fillId="0" borderId="21" xfId="81" applyFont="1" applyFill="1" applyBorder="1" applyAlignment="1">
      <alignment horizontal="right" wrapText="1"/>
      <protection/>
    </xf>
    <xf numFmtId="0" fontId="6" fillId="0" borderId="22" xfId="81" applyFont="1" applyFill="1" applyBorder="1" applyAlignment="1">
      <alignment horizontal="left" wrapText="1"/>
      <protection/>
    </xf>
    <xf numFmtId="168" fontId="6" fillId="0" borderId="23" xfId="81" applyNumberFormat="1" applyFont="1" applyFill="1" applyBorder="1" applyAlignment="1">
      <alignment horizontal="right" wrapText="1"/>
      <protection/>
    </xf>
    <xf numFmtId="2" fontId="6" fillId="34" borderId="23" xfId="81" applyNumberFormat="1" applyFont="1" applyFill="1" applyBorder="1" applyAlignment="1">
      <alignment horizontal="right" wrapText="1"/>
      <protection/>
    </xf>
    <xf numFmtId="10" fontId="6" fillId="34" borderId="23" xfId="81" applyNumberFormat="1" applyFont="1" applyFill="1" applyBorder="1" applyAlignment="1">
      <alignment horizontal="right" wrapText="1"/>
      <protection/>
    </xf>
    <xf numFmtId="0" fontId="6" fillId="0" borderId="24" xfId="81" applyFont="1" applyFill="1" applyBorder="1" applyAlignment="1">
      <alignment horizontal="right" wrapText="1"/>
      <protection/>
    </xf>
    <xf numFmtId="0" fontId="6" fillId="0" borderId="24" xfId="81" applyFont="1" applyFill="1" applyBorder="1" applyAlignment="1">
      <alignment horizontal="left" wrapText="1"/>
      <protection/>
    </xf>
    <xf numFmtId="6" fontId="6" fillId="0" borderId="17" xfId="81" applyNumberFormat="1" applyFont="1" applyFill="1" applyBorder="1" applyAlignment="1">
      <alignment horizontal="right" wrapText="1"/>
      <protection/>
    </xf>
    <xf numFmtId="6" fontId="6" fillId="0" borderId="22" xfId="81" applyNumberFormat="1" applyFont="1" applyFill="1" applyBorder="1" applyAlignment="1">
      <alignment horizontal="right" wrapText="1"/>
      <protection/>
    </xf>
    <xf numFmtId="0" fontId="6" fillId="0" borderId="20" xfId="81" applyFont="1" applyFill="1" applyBorder="1" applyAlignment="1">
      <alignment horizontal="left" wrapText="1"/>
      <protection/>
    </xf>
    <xf numFmtId="168" fontId="6" fillId="0" borderId="17" xfId="81" applyNumberFormat="1" applyFont="1" applyFill="1" applyBorder="1" applyAlignment="1">
      <alignment horizontal="right" wrapText="1"/>
      <protection/>
    </xf>
    <xf numFmtId="168" fontId="5" fillId="0" borderId="25" xfId="0" applyNumberFormat="1" applyFont="1" applyBorder="1" applyAlignment="1">
      <alignment/>
    </xf>
    <xf numFmtId="0" fontId="6" fillId="0" borderId="21" xfId="81" applyFont="1" applyFill="1" applyBorder="1" applyAlignment="1">
      <alignment horizontal="left" wrapText="1"/>
      <protection/>
    </xf>
    <xf numFmtId="0" fontId="5" fillId="0" borderId="21" xfId="0" applyFont="1" applyBorder="1" applyAlignment="1">
      <alignment horizontal="left"/>
    </xf>
    <xf numFmtId="0" fontId="10" fillId="0" borderId="22" xfId="81" applyFont="1" applyFill="1" applyBorder="1" applyAlignment="1">
      <alignment horizontal="left" wrapText="1"/>
      <protection/>
    </xf>
    <xf numFmtId="168" fontId="5" fillId="0" borderId="22" xfId="0" applyNumberFormat="1" applyFont="1" applyBorder="1" applyAlignment="1">
      <alignment/>
    </xf>
    <xf numFmtId="168" fontId="6" fillId="0" borderId="22" xfId="81" applyNumberFormat="1" applyFont="1" applyFill="1" applyBorder="1" applyAlignment="1">
      <alignment horizontal="right" wrapText="1"/>
      <protection/>
    </xf>
    <xf numFmtId="2" fontId="6" fillId="34" borderId="17" xfId="81" applyNumberFormat="1" applyFont="1" applyFill="1" applyBorder="1" applyAlignment="1">
      <alignment horizontal="right" wrapText="1"/>
      <protection/>
    </xf>
    <xf numFmtId="10" fontId="6" fillId="34" borderId="17" xfId="81" applyNumberFormat="1" applyFont="1" applyFill="1" applyBorder="1" applyAlignment="1">
      <alignment horizontal="right" wrapText="1"/>
      <protection/>
    </xf>
    <xf numFmtId="2" fontId="6" fillId="34" borderId="22" xfId="81" applyNumberFormat="1" applyFont="1" applyFill="1" applyBorder="1" applyAlignment="1">
      <alignment horizontal="right" wrapText="1"/>
      <protection/>
    </xf>
    <xf numFmtId="10" fontId="6" fillId="34" borderId="22" xfId="81" applyNumberFormat="1" applyFont="1" applyFill="1" applyBorder="1" applyAlignment="1">
      <alignment horizontal="right" wrapText="1"/>
      <protection/>
    </xf>
    <xf numFmtId="0" fontId="4" fillId="0" borderId="26" xfId="0" applyFont="1" applyBorder="1" applyAlignment="1">
      <alignment horizontal="left"/>
    </xf>
    <xf numFmtId="2" fontId="4" fillId="33" borderId="27" xfId="0" applyNumberFormat="1" applyFont="1" applyFill="1" applyBorder="1" applyAlignment="1">
      <alignment/>
    </xf>
    <xf numFmtId="168" fontId="5" fillId="0" borderId="0" xfId="0" applyNumberFormat="1" applyFont="1" applyBorder="1" applyAlignment="1">
      <alignment/>
    </xf>
    <xf numFmtId="168" fontId="5" fillId="0" borderId="28" xfId="0" applyNumberFormat="1" applyFont="1" applyBorder="1" applyAlignment="1">
      <alignment/>
    </xf>
    <xf numFmtId="0" fontId="4" fillId="33" borderId="25" xfId="0" applyFont="1" applyFill="1" applyBorder="1" applyAlignment="1">
      <alignment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0" fontId="50" fillId="0" borderId="32" xfId="84" applyNumberFormat="1" applyFont="1" applyBorder="1" applyAlignment="1">
      <alignment/>
    </xf>
    <xf numFmtId="10" fontId="50" fillId="0" borderId="33" xfId="84" applyNumberFormat="1" applyFont="1" applyBorder="1" applyAlignment="1">
      <alignment/>
    </xf>
    <xf numFmtId="10" fontId="4" fillId="33" borderId="34" xfId="0" applyNumberFormat="1" applyFont="1" applyFill="1" applyBorder="1" applyAlignment="1">
      <alignment/>
    </xf>
    <xf numFmtId="0" fontId="4" fillId="33" borderId="35" xfId="0" applyFont="1" applyFill="1" applyBorder="1" applyAlignment="1">
      <alignment/>
    </xf>
    <xf numFmtId="0" fontId="7" fillId="33" borderId="36" xfId="81" applyFont="1" applyFill="1" applyBorder="1" applyAlignment="1">
      <alignment horizontal="center"/>
      <protection/>
    </xf>
    <xf numFmtId="0" fontId="7" fillId="33" borderId="37" xfId="81" applyFont="1" applyFill="1" applyBorder="1" applyAlignment="1">
      <alignment horizontal="left"/>
      <protection/>
    </xf>
    <xf numFmtId="0" fontId="7" fillId="35" borderId="38" xfId="80" applyFont="1" applyFill="1" applyBorder="1" applyAlignment="1">
      <alignment horizontal="center"/>
      <protection/>
    </xf>
    <xf numFmtId="0" fontId="7" fillId="36" borderId="39" xfId="80" applyFont="1" applyFill="1" applyBorder="1" applyAlignment="1">
      <alignment horizontal="center"/>
      <protection/>
    </xf>
    <xf numFmtId="0" fontId="7" fillId="36" borderId="40" xfId="80" applyFont="1" applyFill="1" applyBorder="1" applyAlignment="1">
      <alignment horizontal="center"/>
      <protection/>
    </xf>
    <xf numFmtId="2" fontId="6" fillId="0" borderId="22" xfId="81" applyNumberFormat="1" applyFont="1" applyFill="1" applyBorder="1" applyAlignment="1">
      <alignment horizontal="right" wrapText="1"/>
      <protection/>
    </xf>
    <xf numFmtId="0" fontId="6" fillId="0" borderId="17" xfId="81" applyFont="1" applyFill="1" applyBorder="1" applyAlignment="1">
      <alignment horizontal="right" wrapText="1"/>
      <protection/>
    </xf>
    <xf numFmtId="0" fontId="6" fillId="0" borderId="23" xfId="81" applyFont="1" applyFill="1" applyBorder="1" applyAlignment="1">
      <alignment horizontal="right" wrapText="1"/>
      <protection/>
    </xf>
    <xf numFmtId="0" fontId="6" fillId="0" borderId="22" xfId="81" applyFont="1" applyFill="1" applyBorder="1" applyAlignment="1">
      <alignment horizontal="right" wrapText="1"/>
      <protection/>
    </xf>
    <xf numFmtId="10" fontId="10" fillId="34" borderId="22" xfId="81" applyNumberFormat="1" applyFont="1" applyFill="1" applyBorder="1" applyAlignment="1">
      <alignment horizontal="right" wrapText="1"/>
      <protection/>
    </xf>
    <xf numFmtId="168" fontId="5" fillId="0" borderId="21" xfId="0" applyNumberFormat="1" applyFont="1" applyBorder="1" applyAlignment="1">
      <alignment/>
    </xf>
    <xf numFmtId="2" fontId="10" fillId="34" borderId="22" xfId="81" applyNumberFormat="1" applyFont="1" applyFill="1" applyBorder="1" applyAlignment="1">
      <alignment horizontal="right" wrapText="1"/>
      <protection/>
    </xf>
    <xf numFmtId="168" fontId="5" fillId="0" borderId="41" xfId="0" applyNumberFormat="1" applyFont="1" applyBorder="1" applyAlignment="1">
      <alignment/>
    </xf>
    <xf numFmtId="2" fontId="5" fillId="0" borderId="22" xfId="0" applyNumberFormat="1" applyFont="1" applyFill="1" applyBorder="1" applyAlignment="1">
      <alignment/>
    </xf>
    <xf numFmtId="10" fontId="51" fillId="0" borderId="32" xfId="84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36" borderId="42" xfId="80" applyFont="1" applyFill="1" applyBorder="1" applyAlignment="1">
      <alignment horizontal="center"/>
      <protection/>
    </xf>
    <xf numFmtId="6" fontId="6" fillId="0" borderId="32" xfId="81" applyNumberFormat="1" applyFont="1" applyFill="1" applyBorder="1" applyAlignment="1">
      <alignment horizontal="right" wrapText="1"/>
      <protection/>
    </xf>
    <xf numFmtId="6" fontId="6" fillId="0" borderId="33" xfId="81" applyNumberFormat="1" applyFont="1" applyFill="1" applyBorder="1" applyAlignment="1">
      <alignment horizontal="right" wrapText="1"/>
      <protection/>
    </xf>
    <xf numFmtId="0" fontId="4" fillId="33" borderId="43" xfId="0" applyFont="1" applyFill="1" applyBorder="1" applyAlignment="1">
      <alignment/>
    </xf>
    <xf numFmtId="0" fontId="8" fillId="0" borderId="44" xfId="0" applyFont="1" applyBorder="1" applyAlignment="1">
      <alignment horizontal="center" vertical="center" wrapText="1"/>
    </xf>
    <xf numFmtId="0" fontId="5" fillId="35" borderId="45" xfId="0" applyFont="1" applyFill="1" applyBorder="1" applyAlignment="1">
      <alignment horizontal="center"/>
    </xf>
    <xf numFmtId="0" fontId="5" fillId="35" borderId="42" xfId="0" applyFont="1" applyFill="1" applyBorder="1" applyAlignment="1">
      <alignment horizontal="center"/>
    </xf>
    <xf numFmtId="0" fontId="5" fillId="35" borderId="46" xfId="0" applyFont="1" applyFill="1" applyBorder="1" applyAlignment="1">
      <alignment horizontal="center"/>
    </xf>
    <xf numFmtId="0" fontId="5" fillId="36" borderId="45" xfId="0" applyFont="1" applyFill="1" applyBorder="1" applyAlignment="1">
      <alignment horizontal="center" vertical="center"/>
    </xf>
    <xf numFmtId="0" fontId="5" fillId="36" borderId="42" xfId="0" applyFont="1" applyFill="1" applyBorder="1" applyAlignment="1">
      <alignment horizontal="center" vertical="center"/>
    </xf>
    <xf numFmtId="0" fontId="5" fillId="36" borderId="46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 2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7" xfId="65"/>
    <cellStyle name="Normal 19" xfId="66"/>
    <cellStyle name="Normal 2" xfId="67"/>
    <cellStyle name="Normal 3" xfId="68"/>
    <cellStyle name="Normal 4" xfId="69"/>
    <cellStyle name="Normal 4 2" xfId="70"/>
    <cellStyle name="Normal 4 3" xfId="71"/>
    <cellStyle name="Normal 4 4" xfId="72"/>
    <cellStyle name="Normal 4 5" xfId="73"/>
    <cellStyle name="Normal 4 6" xfId="74"/>
    <cellStyle name="Normal 5" xfId="75"/>
    <cellStyle name="Normal 6" xfId="76"/>
    <cellStyle name="Normal 7" xfId="77"/>
    <cellStyle name="Normal 8" xfId="78"/>
    <cellStyle name="Normal 9" xfId="79"/>
    <cellStyle name="Normal_Revenue" xfId="80"/>
    <cellStyle name="Normal_Sheet1" xfId="81"/>
    <cellStyle name="Note" xfId="82"/>
    <cellStyle name="Output" xfId="83"/>
    <cellStyle name="Percent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2"/>
  <sheetViews>
    <sheetView tabSelected="1" view="pageBreakPreview" zoomScale="90" zoomScaleSheetLayoutView="90" zoomScalePageLayoutView="0" workbookViewId="0" topLeftCell="A1">
      <pane xSplit="3" ySplit="4" topLeftCell="D7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64" sqref="I64"/>
    </sheetView>
  </sheetViews>
  <sheetFormatPr defaultColWidth="9.140625" defaultRowHeight="12.75"/>
  <cols>
    <col min="1" max="1" width="5.8515625" style="1" customWidth="1"/>
    <col min="2" max="2" width="42.28125" style="2" customWidth="1"/>
    <col min="3" max="3" width="0.85546875" style="17" customWidth="1"/>
    <col min="4" max="4" width="12.28125" style="1" customWidth="1"/>
    <col min="5" max="9" width="11.421875" style="1" customWidth="1"/>
    <col min="10" max="10" width="11.7109375" style="1" customWidth="1"/>
    <col min="11" max="11" width="9.57421875" style="1" customWidth="1"/>
    <col min="12" max="12" width="0.85546875" style="23" customWidth="1"/>
    <col min="13" max="17" width="11.57421875" style="1" customWidth="1"/>
    <col min="18" max="18" width="9.57421875" style="1" customWidth="1"/>
    <col min="19" max="19" width="4.140625" style="1" customWidth="1"/>
    <col min="21" max="16384" width="9.140625" style="1" customWidth="1"/>
  </cols>
  <sheetData>
    <row r="1" spans="1:18" ht="61.5" customHeight="1" thickBot="1">
      <c r="A1" s="90" t="s">
        <v>83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4:18" ht="12.75" customHeight="1">
      <c r="D2" s="84" t="s">
        <v>1</v>
      </c>
      <c r="E2" s="85"/>
      <c r="F2" s="85"/>
      <c r="G2" s="85"/>
      <c r="H2" s="85"/>
      <c r="I2" s="85"/>
      <c r="J2" s="85"/>
      <c r="K2" s="86"/>
      <c r="M2" s="87" t="s">
        <v>7</v>
      </c>
      <c r="N2" s="88"/>
      <c r="O2" s="88"/>
      <c r="P2" s="88"/>
      <c r="Q2" s="88"/>
      <c r="R2" s="89"/>
    </row>
    <row r="3" spans="1:18" ht="68.25" customHeight="1" thickBot="1">
      <c r="A3" s="83" t="s">
        <v>102</v>
      </c>
      <c r="B3" s="83"/>
      <c r="C3" s="4"/>
      <c r="D3" s="54" t="s">
        <v>3</v>
      </c>
      <c r="E3" s="55" t="s">
        <v>4</v>
      </c>
      <c r="F3" s="55" t="s">
        <v>116</v>
      </c>
      <c r="G3" s="55" t="s">
        <v>105</v>
      </c>
      <c r="H3" s="55" t="s">
        <v>106</v>
      </c>
      <c r="I3" s="55" t="s">
        <v>107</v>
      </c>
      <c r="J3" s="55" t="s">
        <v>6</v>
      </c>
      <c r="K3" s="56" t="s">
        <v>81</v>
      </c>
      <c r="L3" s="24"/>
      <c r="M3" s="54" t="s">
        <v>82</v>
      </c>
      <c r="N3" s="55" t="s">
        <v>108</v>
      </c>
      <c r="O3" s="55" t="s">
        <v>111</v>
      </c>
      <c r="P3" s="55" t="s">
        <v>112</v>
      </c>
      <c r="Q3" s="55" t="s">
        <v>118</v>
      </c>
      <c r="R3" s="55" t="s">
        <v>8</v>
      </c>
    </row>
    <row r="4" spans="1:20" s="15" customFormat="1" ht="12.75">
      <c r="A4" s="62" t="s">
        <v>0</v>
      </c>
      <c r="B4" s="63" t="s">
        <v>5</v>
      </c>
      <c r="C4" s="14"/>
      <c r="D4" s="64" t="s">
        <v>99</v>
      </c>
      <c r="E4" s="64" t="s">
        <v>103</v>
      </c>
      <c r="F4" s="64" t="s">
        <v>104</v>
      </c>
      <c r="G4" s="64" t="s">
        <v>100</v>
      </c>
      <c r="H4" s="64" t="s">
        <v>115</v>
      </c>
      <c r="I4" s="64" t="s">
        <v>117</v>
      </c>
      <c r="J4" s="64" t="s">
        <v>2</v>
      </c>
      <c r="K4" s="64"/>
      <c r="L4" s="14"/>
      <c r="M4" s="65" t="s">
        <v>109</v>
      </c>
      <c r="N4" s="79" t="s">
        <v>110</v>
      </c>
      <c r="O4" s="79" t="s">
        <v>113</v>
      </c>
      <c r="P4" s="79" t="s">
        <v>114</v>
      </c>
      <c r="Q4" s="79"/>
      <c r="R4" s="66"/>
      <c r="T4" s="16"/>
    </row>
    <row r="5" spans="1:18" ht="12.75">
      <c r="A5" s="33">
        <v>1</v>
      </c>
      <c r="B5" s="34" t="s">
        <v>10</v>
      </c>
      <c r="C5" s="3"/>
      <c r="D5" s="35">
        <v>1462442</v>
      </c>
      <c r="E5" s="35">
        <v>6494158</v>
      </c>
      <c r="F5" s="35">
        <v>697030</v>
      </c>
      <c r="G5" s="35">
        <v>0</v>
      </c>
      <c r="H5" s="35">
        <v>25277</v>
      </c>
      <c r="I5" s="35">
        <v>0</v>
      </c>
      <c r="J5" s="35">
        <f>SUM(D5:I5)</f>
        <v>8678907</v>
      </c>
      <c r="K5" s="12">
        <v>29.87</v>
      </c>
      <c r="L5" s="3"/>
      <c r="M5" s="35">
        <v>11277754</v>
      </c>
      <c r="N5" s="80">
        <v>0</v>
      </c>
      <c r="O5" s="80">
        <v>91938</v>
      </c>
      <c r="P5" s="80">
        <v>0</v>
      </c>
      <c r="Q5" s="80">
        <f>M5+N5+O5+P5</f>
        <v>11369692</v>
      </c>
      <c r="R5" s="58">
        <v>0.015</v>
      </c>
    </row>
    <row r="6" spans="1:18" ht="12.75">
      <c r="A6" s="33">
        <v>2</v>
      </c>
      <c r="B6" s="34" t="s">
        <v>11</v>
      </c>
      <c r="C6" s="3"/>
      <c r="D6" s="35">
        <v>317971</v>
      </c>
      <c r="E6" s="35">
        <v>1854619</v>
      </c>
      <c r="F6" s="35">
        <v>1291428</v>
      </c>
      <c r="G6" s="35">
        <v>0</v>
      </c>
      <c r="H6" s="35">
        <v>6791</v>
      </c>
      <c r="I6" s="35">
        <v>0</v>
      </c>
      <c r="J6" s="35">
        <f aca="true" t="shared" si="0" ref="J6:J69">SUM(D6:I6)</f>
        <v>3470809</v>
      </c>
      <c r="K6" s="12">
        <v>44.8</v>
      </c>
      <c r="L6" s="3"/>
      <c r="M6" s="35">
        <v>7172089</v>
      </c>
      <c r="N6" s="80">
        <v>0</v>
      </c>
      <c r="O6" s="80">
        <v>0</v>
      </c>
      <c r="P6" s="80">
        <v>0</v>
      </c>
      <c r="Q6" s="80">
        <f aca="true" t="shared" si="1" ref="Q6:Q69">M6+N6+O6+P6</f>
        <v>7172089</v>
      </c>
      <c r="R6" s="58">
        <v>0.03</v>
      </c>
    </row>
    <row r="7" spans="1:18" ht="12.75">
      <c r="A7" s="33">
        <v>3</v>
      </c>
      <c r="B7" s="34" t="s">
        <v>12</v>
      </c>
      <c r="C7" s="3"/>
      <c r="D7" s="35">
        <v>2491518</v>
      </c>
      <c r="E7" s="35">
        <v>36713985</v>
      </c>
      <c r="F7" s="35">
        <v>14656576</v>
      </c>
      <c r="G7" s="35">
        <v>0</v>
      </c>
      <c r="H7" s="35">
        <v>0</v>
      </c>
      <c r="I7" s="35">
        <v>0</v>
      </c>
      <c r="J7" s="35">
        <f t="shared" si="0"/>
        <v>53862079</v>
      </c>
      <c r="K7" s="12">
        <v>61.55</v>
      </c>
      <c r="L7" s="3"/>
      <c r="M7" s="35">
        <v>49823946</v>
      </c>
      <c r="N7" s="80">
        <v>0</v>
      </c>
      <c r="O7" s="80">
        <v>0</v>
      </c>
      <c r="P7" s="80">
        <v>0</v>
      </c>
      <c r="Q7" s="80">
        <f t="shared" si="1"/>
        <v>49823946</v>
      </c>
      <c r="R7" s="58">
        <v>0.02</v>
      </c>
    </row>
    <row r="8" spans="1:18" ht="12.75">
      <c r="A8" s="33">
        <v>4</v>
      </c>
      <c r="B8" s="34" t="s">
        <v>13</v>
      </c>
      <c r="C8" s="3"/>
      <c r="D8" s="35">
        <v>763421</v>
      </c>
      <c r="E8" s="35">
        <v>4711238</v>
      </c>
      <c r="F8" s="35">
        <v>0</v>
      </c>
      <c r="G8" s="35">
        <v>0</v>
      </c>
      <c r="H8" s="35">
        <v>823</v>
      </c>
      <c r="I8" s="35">
        <v>0</v>
      </c>
      <c r="J8" s="35">
        <f t="shared" si="0"/>
        <v>5475482</v>
      </c>
      <c r="K8" s="12">
        <v>39.04</v>
      </c>
      <c r="L8" s="3"/>
      <c r="M8" s="35">
        <v>6695849</v>
      </c>
      <c r="N8" s="80">
        <v>0</v>
      </c>
      <c r="O8" s="80">
        <v>88610</v>
      </c>
      <c r="P8" s="80">
        <v>0</v>
      </c>
      <c r="Q8" s="80">
        <f t="shared" si="1"/>
        <v>6784459</v>
      </c>
      <c r="R8" s="58">
        <v>0.03</v>
      </c>
    </row>
    <row r="9" spans="1:18" ht="12.75">
      <c r="A9" s="28">
        <v>5</v>
      </c>
      <c r="B9" s="29" t="s">
        <v>14</v>
      </c>
      <c r="C9" s="3"/>
      <c r="D9" s="36">
        <v>379209</v>
      </c>
      <c r="E9" s="36">
        <v>1047518</v>
      </c>
      <c r="F9" s="36">
        <v>193</v>
      </c>
      <c r="G9" s="36">
        <v>0</v>
      </c>
      <c r="H9" s="36">
        <v>0</v>
      </c>
      <c r="I9" s="36">
        <v>0</v>
      </c>
      <c r="J9" s="36">
        <f t="shared" si="0"/>
        <v>1426920</v>
      </c>
      <c r="K9" s="67">
        <v>14.15</v>
      </c>
      <c r="L9" s="3"/>
      <c r="M9" s="36">
        <v>7262732</v>
      </c>
      <c r="N9" s="81">
        <v>0</v>
      </c>
      <c r="O9" s="81">
        <v>0</v>
      </c>
      <c r="P9" s="81">
        <v>0</v>
      </c>
      <c r="Q9" s="36">
        <f t="shared" si="1"/>
        <v>7262732</v>
      </c>
      <c r="R9" s="59">
        <v>0.0163</v>
      </c>
    </row>
    <row r="10" spans="1:18" ht="12.75">
      <c r="A10" s="33">
        <v>6</v>
      </c>
      <c r="B10" s="34" t="s">
        <v>15</v>
      </c>
      <c r="C10" s="3"/>
      <c r="D10" s="35">
        <v>978302</v>
      </c>
      <c r="E10" s="35">
        <v>6097923</v>
      </c>
      <c r="F10" s="35">
        <v>3659176</v>
      </c>
      <c r="G10" s="35">
        <v>0</v>
      </c>
      <c r="H10" s="35">
        <v>0</v>
      </c>
      <c r="I10" s="35">
        <v>0</v>
      </c>
      <c r="J10" s="35">
        <f t="shared" si="0"/>
        <v>10735401</v>
      </c>
      <c r="K10" s="12">
        <v>52.2</v>
      </c>
      <c r="L10" s="3"/>
      <c r="M10" s="35">
        <v>11237688</v>
      </c>
      <c r="N10" s="80">
        <v>0</v>
      </c>
      <c r="O10" s="80">
        <v>0</v>
      </c>
      <c r="P10" s="80">
        <v>0</v>
      </c>
      <c r="Q10" s="80">
        <f t="shared" si="1"/>
        <v>11237688</v>
      </c>
      <c r="R10" s="58">
        <v>0.02</v>
      </c>
    </row>
    <row r="11" spans="1:18" ht="12.75">
      <c r="A11" s="33">
        <v>7</v>
      </c>
      <c r="B11" s="34" t="s">
        <v>16</v>
      </c>
      <c r="C11" s="3"/>
      <c r="D11" s="35">
        <v>2069010</v>
      </c>
      <c r="E11" s="35">
        <v>16959397</v>
      </c>
      <c r="F11" s="35">
        <v>1612683</v>
      </c>
      <c r="G11" s="35">
        <v>0</v>
      </c>
      <c r="H11" s="35">
        <v>0</v>
      </c>
      <c r="I11" s="35">
        <v>0</v>
      </c>
      <c r="J11" s="35">
        <f t="shared" si="0"/>
        <v>20641090</v>
      </c>
      <c r="K11" s="12">
        <v>56.9</v>
      </c>
      <c r="L11" s="3"/>
      <c r="M11" s="35">
        <v>7821796</v>
      </c>
      <c r="N11" s="80">
        <v>0</v>
      </c>
      <c r="O11" s="80">
        <v>0</v>
      </c>
      <c r="P11" s="80">
        <v>0</v>
      </c>
      <c r="Q11" s="80">
        <f t="shared" si="1"/>
        <v>7821796</v>
      </c>
      <c r="R11" s="58">
        <v>0.02</v>
      </c>
    </row>
    <row r="12" spans="1:18" ht="12.75">
      <c r="A12" s="33">
        <v>8</v>
      </c>
      <c r="B12" s="34" t="s">
        <v>17</v>
      </c>
      <c r="C12" s="3"/>
      <c r="D12" s="35">
        <v>2854393</v>
      </c>
      <c r="E12" s="35">
        <v>30935683</v>
      </c>
      <c r="F12" s="35">
        <v>11859354</v>
      </c>
      <c r="G12" s="35">
        <v>0</v>
      </c>
      <c r="H12" s="35">
        <v>0</v>
      </c>
      <c r="I12" s="35">
        <v>0</v>
      </c>
      <c r="J12" s="35">
        <f t="shared" si="0"/>
        <v>45649430</v>
      </c>
      <c r="K12" s="12">
        <v>51.73</v>
      </c>
      <c r="L12" s="3"/>
      <c r="M12" s="35">
        <v>44188442</v>
      </c>
      <c r="N12" s="80">
        <v>0</v>
      </c>
      <c r="O12" s="80">
        <v>413462</v>
      </c>
      <c r="P12" s="80">
        <v>0</v>
      </c>
      <c r="Q12" s="80">
        <f t="shared" si="1"/>
        <v>44601904</v>
      </c>
      <c r="R12" s="58">
        <v>0.0175</v>
      </c>
    </row>
    <row r="13" spans="1:18" ht="12.75">
      <c r="A13" s="33">
        <v>9</v>
      </c>
      <c r="B13" s="34" t="s">
        <v>18</v>
      </c>
      <c r="C13" s="3"/>
      <c r="D13" s="35">
        <v>12077196</v>
      </c>
      <c r="E13" s="35">
        <v>95039557</v>
      </c>
      <c r="F13" s="35">
        <v>11530901</v>
      </c>
      <c r="G13" s="35">
        <v>0</v>
      </c>
      <c r="H13" s="35">
        <v>0</v>
      </c>
      <c r="I13" s="35">
        <v>0</v>
      </c>
      <c r="J13" s="35">
        <f t="shared" si="0"/>
        <v>118647654</v>
      </c>
      <c r="K13" s="12">
        <v>76.96</v>
      </c>
      <c r="L13" s="3"/>
      <c r="M13" s="35">
        <v>74472829</v>
      </c>
      <c r="N13" s="80">
        <v>0</v>
      </c>
      <c r="O13" s="80">
        <v>0</v>
      </c>
      <c r="P13" s="80">
        <v>0</v>
      </c>
      <c r="Q13" s="80">
        <f t="shared" si="1"/>
        <v>74472829</v>
      </c>
      <c r="R13" s="58">
        <v>0.015</v>
      </c>
    </row>
    <row r="14" spans="1:18" ht="12.75">
      <c r="A14" s="28">
        <v>10</v>
      </c>
      <c r="B14" s="29" t="s">
        <v>19</v>
      </c>
      <c r="C14" s="3"/>
      <c r="D14" s="36">
        <v>8357723</v>
      </c>
      <c r="E14" s="36">
        <v>19877732</v>
      </c>
      <c r="F14" s="36">
        <v>21199732</v>
      </c>
      <c r="G14" s="36">
        <v>0</v>
      </c>
      <c r="H14" s="36">
        <v>95777</v>
      </c>
      <c r="I14" s="36">
        <v>0</v>
      </c>
      <c r="J14" s="36">
        <f t="shared" si="0"/>
        <v>49530964</v>
      </c>
      <c r="K14" s="67">
        <v>32.86</v>
      </c>
      <c r="L14" s="3"/>
      <c r="M14" s="36">
        <v>90511762</v>
      </c>
      <c r="N14" s="81">
        <v>0</v>
      </c>
      <c r="O14" s="81">
        <v>1465745</v>
      </c>
      <c r="P14" s="81">
        <v>0</v>
      </c>
      <c r="Q14" s="36">
        <f t="shared" si="1"/>
        <v>91977507</v>
      </c>
      <c r="R14" s="59">
        <v>0.02</v>
      </c>
    </row>
    <row r="15" spans="1:18" ht="12.75">
      <c r="A15" s="33">
        <v>11</v>
      </c>
      <c r="B15" s="34" t="s">
        <v>20</v>
      </c>
      <c r="C15" s="3"/>
      <c r="D15" s="35">
        <v>276602</v>
      </c>
      <c r="E15" s="35">
        <v>1659608</v>
      </c>
      <c r="F15" s="35">
        <v>1541413</v>
      </c>
      <c r="G15" s="35">
        <v>0</v>
      </c>
      <c r="H15" s="35">
        <v>0</v>
      </c>
      <c r="I15" s="35">
        <v>0</v>
      </c>
      <c r="J15" s="35">
        <f t="shared" si="0"/>
        <v>3477623</v>
      </c>
      <c r="K15" s="12">
        <v>68.21</v>
      </c>
      <c r="L15" s="3"/>
      <c r="M15" s="35">
        <v>1965585</v>
      </c>
      <c r="N15" s="80">
        <v>0</v>
      </c>
      <c r="O15" s="80">
        <v>0</v>
      </c>
      <c r="P15" s="80">
        <v>0</v>
      </c>
      <c r="Q15" s="80">
        <f t="shared" si="1"/>
        <v>1965585</v>
      </c>
      <c r="R15" s="58">
        <v>0.02</v>
      </c>
    </row>
    <row r="16" spans="1:18" ht="12.75">
      <c r="A16" s="33">
        <v>12</v>
      </c>
      <c r="B16" s="34" t="s">
        <v>21</v>
      </c>
      <c r="C16" s="3"/>
      <c r="D16" s="35">
        <v>1257312</v>
      </c>
      <c r="E16" s="35">
        <v>12096162</v>
      </c>
      <c r="F16" s="35">
        <v>807947</v>
      </c>
      <c r="G16" s="35">
        <v>16</v>
      </c>
      <c r="H16" s="35">
        <v>0</v>
      </c>
      <c r="I16" s="35">
        <v>0</v>
      </c>
      <c r="J16" s="35">
        <f t="shared" si="0"/>
        <v>14161437</v>
      </c>
      <c r="K16" s="12">
        <v>52.75</v>
      </c>
      <c r="L16" s="3"/>
      <c r="M16" s="35">
        <v>0</v>
      </c>
      <c r="N16" s="80">
        <v>0</v>
      </c>
      <c r="O16" s="80">
        <v>0</v>
      </c>
      <c r="P16" s="80">
        <v>0</v>
      </c>
      <c r="Q16" s="80">
        <f t="shared" si="1"/>
        <v>0</v>
      </c>
      <c r="R16" s="58">
        <v>0</v>
      </c>
    </row>
    <row r="17" spans="1:18" ht="12.75">
      <c r="A17" s="33">
        <v>13</v>
      </c>
      <c r="B17" s="34" t="s">
        <v>22</v>
      </c>
      <c r="C17" s="3"/>
      <c r="D17" s="35">
        <v>145176</v>
      </c>
      <c r="E17" s="35">
        <v>610813</v>
      </c>
      <c r="F17" s="35">
        <v>198304</v>
      </c>
      <c r="G17" s="35">
        <v>0</v>
      </c>
      <c r="H17" s="35">
        <v>1418</v>
      </c>
      <c r="I17" s="35">
        <v>0</v>
      </c>
      <c r="J17" s="35">
        <f t="shared" si="0"/>
        <v>955711</v>
      </c>
      <c r="K17" s="12">
        <v>27.06</v>
      </c>
      <c r="L17" s="3"/>
      <c r="M17" s="35">
        <v>2673475</v>
      </c>
      <c r="N17" s="80">
        <v>0</v>
      </c>
      <c r="O17" s="80">
        <v>98566</v>
      </c>
      <c r="P17" s="80">
        <v>0</v>
      </c>
      <c r="Q17" s="80">
        <f t="shared" si="1"/>
        <v>2772041</v>
      </c>
      <c r="R17" s="58">
        <v>0.03</v>
      </c>
    </row>
    <row r="18" spans="1:18" ht="12.75">
      <c r="A18" s="33">
        <v>14</v>
      </c>
      <c r="B18" s="34" t="s">
        <v>23</v>
      </c>
      <c r="C18" s="3"/>
      <c r="D18" s="35">
        <v>723126</v>
      </c>
      <c r="E18" s="35">
        <v>2033588</v>
      </c>
      <c r="F18" s="35">
        <v>1098644</v>
      </c>
      <c r="G18" s="35">
        <v>0</v>
      </c>
      <c r="H18" s="35">
        <v>0</v>
      </c>
      <c r="I18" s="35">
        <v>0</v>
      </c>
      <c r="J18" s="35">
        <f t="shared" si="0"/>
        <v>3855358</v>
      </c>
      <c r="K18" s="12">
        <v>27.51</v>
      </c>
      <c r="L18" s="3"/>
      <c r="M18" s="35">
        <v>3549236</v>
      </c>
      <c r="N18" s="80">
        <v>0</v>
      </c>
      <c r="O18" s="80">
        <v>0</v>
      </c>
      <c r="P18" s="80">
        <v>0</v>
      </c>
      <c r="Q18" s="80">
        <f t="shared" si="1"/>
        <v>3549236</v>
      </c>
      <c r="R18" s="58">
        <v>0.02</v>
      </c>
    </row>
    <row r="19" spans="1:18" ht="12.75">
      <c r="A19" s="28">
        <v>15</v>
      </c>
      <c r="B19" s="29" t="s">
        <v>24</v>
      </c>
      <c r="C19" s="3"/>
      <c r="D19" s="36">
        <v>377463</v>
      </c>
      <c r="E19" s="36">
        <v>4662467</v>
      </c>
      <c r="F19" s="36">
        <v>0</v>
      </c>
      <c r="G19" s="36">
        <v>0</v>
      </c>
      <c r="H19" s="36">
        <v>17353</v>
      </c>
      <c r="I19" s="36">
        <v>0</v>
      </c>
      <c r="J19" s="36">
        <f t="shared" si="0"/>
        <v>5057283</v>
      </c>
      <c r="K19" s="67">
        <v>38.31</v>
      </c>
      <c r="L19" s="3"/>
      <c r="M19" s="36">
        <v>4977915</v>
      </c>
      <c r="N19" s="81">
        <v>0</v>
      </c>
      <c r="O19" s="81">
        <v>0</v>
      </c>
      <c r="P19" s="81">
        <v>0</v>
      </c>
      <c r="Q19" s="36">
        <f t="shared" si="1"/>
        <v>4977915</v>
      </c>
      <c r="R19" s="59">
        <v>0.02</v>
      </c>
    </row>
    <row r="20" spans="1:18" ht="12.75">
      <c r="A20" s="33">
        <v>16</v>
      </c>
      <c r="B20" s="34" t="s">
        <v>25</v>
      </c>
      <c r="C20" s="3"/>
      <c r="D20" s="35">
        <v>2712006</v>
      </c>
      <c r="E20" s="35">
        <v>23198640</v>
      </c>
      <c r="F20" s="35">
        <v>1239678</v>
      </c>
      <c r="G20" s="35">
        <v>0</v>
      </c>
      <c r="H20" s="35">
        <v>15604</v>
      </c>
      <c r="I20" s="35">
        <v>0</v>
      </c>
      <c r="J20" s="35">
        <f t="shared" si="0"/>
        <v>27165928</v>
      </c>
      <c r="K20" s="12">
        <v>45.6</v>
      </c>
      <c r="L20" s="3"/>
      <c r="M20" s="35">
        <v>47328569</v>
      </c>
      <c r="N20" s="80">
        <v>0</v>
      </c>
      <c r="O20" s="80">
        <v>830616</v>
      </c>
      <c r="P20" s="80">
        <v>0</v>
      </c>
      <c r="Q20" s="80">
        <f t="shared" si="1"/>
        <v>48159185</v>
      </c>
      <c r="R20" s="58">
        <v>0.025</v>
      </c>
    </row>
    <row r="21" spans="1:18" ht="12.75">
      <c r="A21" s="33">
        <v>17</v>
      </c>
      <c r="B21" s="34" t="s">
        <v>26</v>
      </c>
      <c r="C21" s="3"/>
      <c r="D21" s="35">
        <v>15841575</v>
      </c>
      <c r="E21" s="35">
        <v>115265416</v>
      </c>
      <c r="F21" s="35">
        <v>0</v>
      </c>
      <c r="G21" s="35">
        <v>0</v>
      </c>
      <c r="H21" s="35">
        <v>425799</v>
      </c>
      <c r="I21" s="35">
        <v>0</v>
      </c>
      <c r="J21" s="35">
        <f t="shared" si="0"/>
        <v>131532790</v>
      </c>
      <c r="K21" s="12">
        <v>43.12</v>
      </c>
      <c r="L21" s="3"/>
      <c r="M21" s="35">
        <v>157231144</v>
      </c>
      <c r="N21" s="80">
        <v>0</v>
      </c>
      <c r="O21" s="80">
        <v>725172</v>
      </c>
      <c r="P21" s="80">
        <v>0</v>
      </c>
      <c r="Q21" s="80">
        <f t="shared" si="1"/>
        <v>157956316</v>
      </c>
      <c r="R21" s="58">
        <v>0.02</v>
      </c>
    </row>
    <row r="22" spans="1:18" ht="12.75">
      <c r="A22" s="33">
        <v>18</v>
      </c>
      <c r="B22" s="34" t="s">
        <v>27</v>
      </c>
      <c r="C22" s="3"/>
      <c r="D22" s="35">
        <v>290856</v>
      </c>
      <c r="E22" s="35">
        <v>289446</v>
      </c>
      <c r="F22" s="35">
        <v>0</v>
      </c>
      <c r="G22" s="35">
        <v>0</v>
      </c>
      <c r="H22" s="35">
        <v>0</v>
      </c>
      <c r="I22" s="35">
        <v>0</v>
      </c>
      <c r="J22" s="35">
        <f t="shared" si="0"/>
        <v>580302</v>
      </c>
      <c r="K22" s="12">
        <v>15.86</v>
      </c>
      <c r="L22" s="3"/>
      <c r="M22" s="35">
        <v>1835065</v>
      </c>
      <c r="N22" s="80">
        <v>0</v>
      </c>
      <c r="O22" s="80">
        <v>0</v>
      </c>
      <c r="P22" s="80">
        <v>0</v>
      </c>
      <c r="Q22" s="80">
        <f t="shared" si="1"/>
        <v>1835065</v>
      </c>
      <c r="R22" s="58">
        <v>0.03</v>
      </c>
    </row>
    <row r="23" spans="1:18" ht="12.75">
      <c r="A23" s="33">
        <v>19</v>
      </c>
      <c r="B23" s="34" t="s">
        <v>28</v>
      </c>
      <c r="C23" s="3"/>
      <c r="D23" s="35">
        <v>352031</v>
      </c>
      <c r="E23" s="35">
        <v>1791604</v>
      </c>
      <c r="F23" s="35">
        <v>0</v>
      </c>
      <c r="G23" s="35">
        <v>0</v>
      </c>
      <c r="H23" s="35">
        <v>0</v>
      </c>
      <c r="I23" s="35">
        <v>0</v>
      </c>
      <c r="J23" s="35">
        <f t="shared" si="0"/>
        <v>2143635</v>
      </c>
      <c r="K23" s="12">
        <v>19.85</v>
      </c>
      <c r="L23" s="3"/>
      <c r="M23" s="35">
        <v>3050354</v>
      </c>
      <c r="N23" s="80">
        <v>0</v>
      </c>
      <c r="O23" s="80">
        <v>0</v>
      </c>
      <c r="P23" s="80">
        <v>0</v>
      </c>
      <c r="Q23" s="80">
        <f t="shared" si="1"/>
        <v>3050354</v>
      </c>
      <c r="R23" s="58">
        <v>0.02</v>
      </c>
    </row>
    <row r="24" spans="1:18" ht="12.75">
      <c r="A24" s="28">
        <v>20</v>
      </c>
      <c r="B24" s="29" t="s">
        <v>29</v>
      </c>
      <c r="C24" s="3"/>
      <c r="D24" s="36">
        <v>968236</v>
      </c>
      <c r="E24" s="36">
        <v>5043610</v>
      </c>
      <c r="F24" s="36">
        <v>435410</v>
      </c>
      <c r="G24" s="36">
        <v>1097</v>
      </c>
      <c r="H24" s="36">
        <v>0</v>
      </c>
      <c r="I24" s="36">
        <v>0</v>
      </c>
      <c r="J24" s="36">
        <f t="shared" si="0"/>
        <v>6448353</v>
      </c>
      <c r="K24" s="67">
        <v>29.16</v>
      </c>
      <c r="L24" s="3"/>
      <c r="M24" s="36">
        <v>7729294</v>
      </c>
      <c r="N24" s="81">
        <v>0</v>
      </c>
      <c r="O24" s="81">
        <v>0</v>
      </c>
      <c r="P24" s="81">
        <v>0</v>
      </c>
      <c r="Q24" s="36">
        <f t="shared" si="1"/>
        <v>7729294</v>
      </c>
      <c r="R24" s="59">
        <v>0.02</v>
      </c>
    </row>
    <row r="25" spans="1:18" ht="12.75">
      <c r="A25" s="33">
        <v>21</v>
      </c>
      <c r="B25" s="34" t="s">
        <v>30</v>
      </c>
      <c r="C25" s="3"/>
      <c r="D25" s="35">
        <v>303442</v>
      </c>
      <c r="E25" s="35">
        <v>1329651</v>
      </c>
      <c r="F25" s="35">
        <v>0</v>
      </c>
      <c r="G25" s="35">
        <v>743</v>
      </c>
      <c r="H25" s="35">
        <v>0</v>
      </c>
      <c r="I25" s="35">
        <v>0</v>
      </c>
      <c r="J25" s="35">
        <f t="shared" si="0"/>
        <v>1633836</v>
      </c>
      <c r="K25" s="12">
        <v>23.59</v>
      </c>
      <c r="L25" s="3"/>
      <c r="M25" s="35">
        <v>4813265</v>
      </c>
      <c r="N25" s="80">
        <v>0</v>
      </c>
      <c r="O25" s="80">
        <v>0</v>
      </c>
      <c r="P25" s="80">
        <v>0</v>
      </c>
      <c r="Q25" s="80">
        <f t="shared" si="1"/>
        <v>4813265</v>
      </c>
      <c r="R25" s="58">
        <v>0.02</v>
      </c>
    </row>
    <row r="26" spans="1:18" ht="12.75">
      <c r="A26" s="33">
        <v>22</v>
      </c>
      <c r="B26" s="34" t="s">
        <v>31</v>
      </c>
      <c r="C26" s="3"/>
      <c r="D26" s="35">
        <v>216997</v>
      </c>
      <c r="E26" s="35">
        <v>1274663</v>
      </c>
      <c r="F26" s="35">
        <v>1139430</v>
      </c>
      <c r="G26" s="35">
        <v>0</v>
      </c>
      <c r="H26" s="35">
        <v>0</v>
      </c>
      <c r="I26" s="35">
        <v>0</v>
      </c>
      <c r="J26" s="35">
        <f t="shared" si="0"/>
        <v>2631090</v>
      </c>
      <c r="K26" s="12">
        <v>70.29</v>
      </c>
      <c r="L26" s="3"/>
      <c r="M26" s="35">
        <v>2048816</v>
      </c>
      <c r="N26" s="80">
        <v>0</v>
      </c>
      <c r="O26" s="80">
        <v>0</v>
      </c>
      <c r="P26" s="80">
        <v>0</v>
      </c>
      <c r="Q26" s="80">
        <f t="shared" si="1"/>
        <v>2048816</v>
      </c>
      <c r="R26" s="58">
        <v>0.02</v>
      </c>
    </row>
    <row r="27" spans="1:18" ht="12.75">
      <c r="A27" s="33">
        <v>23</v>
      </c>
      <c r="B27" s="34" t="s">
        <v>32</v>
      </c>
      <c r="C27" s="3"/>
      <c r="D27" s="35">
        <v>2187831</v>
      </c>
      <c r="E27" s="35">
        <v>3051208</v>
      </c>
      <c r="F27" s="35">
        <v>10738053</v>
      </c>
      <c r="G27" s="35">
        <v>0</v>
      </c>
      <c r="H27" s="35">
        <v>0</v>
      </c>
      <c r="I27" s="35">
        <v>0</v>
      </c>
      <c r="J27" s="35">
        <f t="shared" si="0"/>
        <v>15977092</v>
      </c>
      <c r="K27" s="12">
        <v>32.15</v>
      </c>
      <c r="L27" s="3"/>
      <c r="M27" s="35">
        <v>28486445</v>
      </c>
      <c r="N27" s="80">
        <v>0</v>
      </c>
      <c r="O27" s="80">
        <v>0</v>
      </c>
      <c r="P27" s="80">
        <v>0</v>
      </c>
      <c r="Q27" s="80">
        <f t="shared" si="1"/>
        <v>28486445</v>
      </c>
      <c r="R27" s="58">
        <v>0.02</v>
      </c>
    </row>
    <row r="28" spans="1:18" ht="12.75">
      <c r="A28" s="33">
        <v>24</v>
      </c>
      <c r="B28" s="34" t="s">
        <v>33</v>
      </c>
      <c r="C28" s="3"/>
      <c r="D28" s="35">
        <v>1464679</v>
      </c>
      <c r="E28" s="35">
        <v>19214327</v>
      </c>
      <c r="F28" s="35">
        <v>3100000</v>
      </c>
      <c r="G28" s="35">
        <v>0</v>
      </c>
      <c r="H28" s="35">
        <v>0</v>
      </c>
      <c r="I28" s="35">
        <v>0</v>
      </c>
      <c r="J28" s="35">
        <f t="shared" si="0"/>
        <v>23779006</v>
      </c>
      <c r="K28" s="12">
        <v>56.04</v>
      </c>
      <c r="L28" s="3"/>
      <c r="M28" s="35">
        <v>18663520</v>
      </c>
      <c r="N28" s="80">
        <v>0</v>
      </c>
      <c r="O28" s="80">
        <v>0</v>
      </c>
      <c r="P28" s="80">
        <v>0</v>
      </c>
      <c r="Q28" s="80">
        <f t="shared" si="1"/>
        <v>18663520</v>
      </c>
      <c r="R28" s="58">
        <v>0.02</v>
      </c>
    </row>
    <row r="29" spans="1:18" ht="12.75">
      <c r="A29" s="28">
        <v>25</v>
      </c>
      <c r="B29" s="29" t="s">
        <v>34</v>
      </c>
      <c r="C29" s="3"/>
      <c r="D29" s="36">
        <v>1028220</v>
      </c>
      <c r="E29" s="36">
        <v>4459643</v>
      </c>
      <c r="F29" s="36">
        <v>370523</v>
      </c>
      <c r="G29" s="36">
        <v>0</v>
      </c>
      <c r="H29" s="36">
        <v>0</v>
      </c>
      <c r="I29" s="36">
        <v>0</v>
      </c>
      <c r="J29" s="36">
        <f t="shared" si="0"/>
        <v>5858386</v>
      </c>
      <c r="K29" s="67">
        <v>24.97</v>
      </c>
      <c r="L29" s="3"/>
      <c r="M29" s="36">
        <v>6066114</v>
      </c>
      <c r="N29" s="81">
        <v>0</v>
      </c>
      <c r="O29" s="81">
        <v>0</v>
      </c>
      <c r="P29" s="81">
        <v>0</v>
      </c>
      <c r="Q29" s="36">
        <f t="shared" si="1"/>
        <v>6066114</v>
      </c>
      <c r="R29" s="59">
        <v>0.03</v>
      </c>
    </row>
    <row r="30" spans="1:18" ht="12.75">
      <c r="A30" s="33">
        <v>26</v>
      </c>
      <c r="B30" s="34" t="s">
        <v>35</v>
      </c>
      <c r="C30" s="3"/>
      <c r="D30" s="35">
        <v>9427855</v>
      </c>
      <c r="E30" s="35">
        <v>64715549</v>
      </c>
      <c r="F30" s="35">
        <v>0</v>
      </c>
      <c r="G30" s="35">
        <v>0</v>
      </c>
      <c r="H30" s="35">
        <v>0</v>
      </c>
      <c r="I30" s="35">
        <v>0</v>
      </c>
      <c r="J30" s="35">
        <f t="shared" si="0"/>
        <v>74143404</v>
      </c>
      <c r="K30" s="12">
        <v>22.83</v>
      </c>
      <c r="L30" s="3"/>
      <c r="M30" s="35">
        <v>170801950</v>
      </c>
      <c r="N30" s="80">
        <v>0</v>
      </c>
      <c r="O30" s="80">
        <v>0</v>
      </c>
      <c r="P30" s="80">
        <v>0</v>
      </c>
      <c r="Q30" s="80">
        <f t="shared" si="1"/>
        <v>170801950</v>
      </c>
      <c r="R30" s="58">
        <v>0.02</v>
      </c>
    </row>
    <row r="31" spans="1:18" ht="12.75">
      <c r="A31" s="33">
        <v>27</v>
      </c>
      <c r="B31" s="34" t="s">
        <v>36</v>
      </c>
      <c r="C31" s="3"/>
      <c r="D31" s="35">
        <v>1136998</v>
      </c>
      <c r="E31" s="35">
        <v>3938398</v>
      </c>
      <c r="F31" s="35">
        <v>2015863</v>
      </c>
      <c r="G31" s="35">
        <v>11403</v>
      </c>
      <c r="H31" s="35">
        <v>16811</v>
      </c>
      <c r="I31" s="35">
        <v>0</v>
      </c>
      <c r="J31" s="35">
        <f t="shared" si="0"/>
        <v>7119473</v>
      </c>
      <c r="K31" s="12">
        <v>40.05</v>
      </c>
      <c r="L31" s="3"/>
      <c r="M31" s="35">
        <v>10060816</v>
      </c>
      <c r="N31" s="80">
        <v>120671</v>
      </c>
      <c r="O31" s="80">
        <v>270588</v>
      </c>
      <c r="P31" s="80">
        <v>0</v>
      </c>
      <c r="Q31" s="80">
        <f t="shared" si="1"/>
        <v>10452075</v>
      </c>
      <c r="R31" s="58">
        <v>0.025</v>
      </c>
    </row>
    <row r="32" spans="1:18" ht="12.75">
      <c r="A32" s="33">
        <v>28</v>
      </c>
      <c r="B32" s="34" t="s">
        <v>37</v>
      </c>
      <c r="C32" s="3"/>
      <c r="D32" s="35">
        <v>7284798</v>
      </c>
      <c r="E32" s="35">
        <v>45964762</v>
      </c>
      <c r="F32" s="35">
        <v>0</v>
      </c>
      <c r="G32" s="35">
        <v>0</v>
      </c>
      <c r="H32" s="35">
        <v>83264</v>
      </c>
      <c r="I32" s="35">
        <v>0</v>
      </c>
      <c r="J32" s="35">
        <f t="shared" si="0"/>
        <v>53332824</v>
      </c>
      <c r="K32" s="12">
        <v>32.45</v>
      </c>
      <c r="L32" s="3"/>
      <c r="M32" s="35">
        <v>105797537</v>
      </c>
      <c r="N32" s="80">
        <v>0</v>
      </c>
      <c r="O32" s="80">
        <v>581337</v>
      </c>
      <c r="P32" s="80">
        <v>0</v>
      </c>
      <c r="Q32" s="80">
        <f t="shared" si="1"/>
        <v>106378874</v>
      </c>
      <c r="R32" s="58">
        <v>0.02</v>
      </c>
    </row>
    <row r="33" spans="1:18" ht="12.75">
      <c r="A33" s="33">
        <v>29</v>
      </c>
      <c r="B33" s="34" t="s">
        <v>38</v>
      </c>
      <c r="C33" s="3"/>
      <c r="D33" s="35">
        <v>2662284</v>
      </c>
      <c r="E33" s="35">
        <v>16479756</v>
      </c>
      <c r="F33" s="35">
        <v>12614677</v>
      </c>
      <c r="G33" s="35">
        <v>0</v>
      </c>
      <c r="H33" s="35">
        <v>0</v>
      </c>
      <c r="I33" s="35">
        <v>0</v>
      </c>
      <c r="J33" s="35">
        <f t="shared" si="0"/>
        <v>31756717</v>
      </c>
      <c r="K33" s="12">
        <v>42.39</v>
      </c>
      <c r="L33" s="3"/>
      <c r="M33" s="35">
        <v>28382070</v>
      </c>
      <c r="N33" s="80">
        <v>0</v>
      </c>
      <c r="O33" s="80">
        <v>0</v>
      </c>
      <c r="P33" s="80">
        <v>0</v>
      </c>
      <c r="Q33" s="80">
        <f t="shared" si="1"/>
        <v>28382070</v>
      </c>
      <c r="R33" s="58">
        <v>0.02</v>
      </c>
    </row>
    <row r="34" spans="1:18" ht="12.75">
      <c r="A34" s="28">
        <v>30</v>
      </c>
      <c r="B34" s="29" t="s">
        <v>39</v>
      </c>
      <c r="C34" s="3"/>
      <c r="D34" s="36">
        <v>319657</v>
      </c>
      <c r="E34" s="36">
        <v>2796064</v>
      </c>
      <c r="F34" s="36">
        <v>0</v>
      </c>
      <c r="G34" s="36">
        <v>0</v>
      </c>
      <c r="H34" s="36">
        <v>0</v>
      </c>
      <c r="I34" s="36">
        <v>0</v>
      </c>
      <c r="J34" s="36">
        <f t="shared" si="0"/>
        <v>3115721</v>
      </c>
      <c r="K34" s="67">
        <v>46.43</v>
      </c>
      <c r="L34" s="3"/>
      <c r="M34" s="36">
        <v>6234911</v>
      </c>
      <c r="N34" s="81">
        <v>0</v>
      </c>
      <c r="O34" s="81">
        <v>0</v>
      </c>
      <c r="P34" s="81">
        <v>0</v>
      </c>
      <c r="Q34" s="36">
        <f t="shared" si="1"/>
        <v>6234911</v>
      </c>
      <c r="R34" s="59">
        <v>0.03</v>
      </c>
    </row>
    <row r="35" spans="1:18" ht="12.75">
      <c r="A35" s="33">
        <v>31</v>
      </c>
      <c r="B35" s="34" t="s">
        <v>40</v>
      </c>
      <c r="C35" s="3"/>
      <c r="D35" s="35">
        <v>1503842</v>
      </c>
      <c r="E35" s="35">
        <v>11165916</v>
      </c>
      <c r="F35" s="35">
        <v>3626315</v>
      </c>
      <c r="G35" s="35">
        <v>0</v>
      </c>
      <c r="H35" s="35">
        <v>0</v>
      </c>
      <c r="I35" s="35">
        <v>0</v>
      </c>
      <c r="J35" s="35">
        <f t="shared" si="0"/>
        <v>16296073</v>
      </c>
      <c r="K35" s="12">
        <v>45.91</v>
      </c>
      <c r="L35" s="3"/>
      <c r="M35" s="35">
        <v>14341049</v>
      </c>
      <c r="N35" s="80">
        <v>0</v>
      </c>
      <c r="O35" s="80">
        <v>0</v>
      </c>
      <c r="P35" s="80">
        <v>0</v>
      </c>
      <c r="Q35" s="80">
        <f t="shared" si="1"/>
        <v>14341049</v>
      </c>
      <c r="R35" s="58">
        <v>0.02</v>
      </c>
    </row>
    <row r="36" spans="1:18" ht="12.75">
      <c r="A36" s="33">
        <v>32</v>
      </c>
      <c r="B36" s="34" t="s">
        <v>41</v>
      </c>
      <c r="C36" s="3"/>
      <c r="D36" s="35">
        <v>1355053</v>
      </c>
      <c r="E36" s="35">
        <v>7899583</v>
      </c>
      <c r="F36" s="35">
        <v>5631056</v>
      </c>
      <c r="G36" s="35">
        <v>0</v>
      </c>
      <c r="H36" s="35">
        <v>0</v>
      </c>
      <c r="I36" s="35">
        <v>0</v>
      </c>
      <c r="J36" s="35">
        <f t="shared" si="0"/>
        <v>14885692</v>
      </c>
      <c r="K36" s="12">
        <v>35.24</v>
      </c>
      <c r="L36" s="3"/>
      <c r="M36" s="35">
        <v>33996008</v>
      </c>
      <c r="N36" s="80">
        <v>0</v>
      </c>
      <c r="O36" s="80">
        <v>0</v>
      </c>
      <c r="P36" s="80">
        <v>704594</v>
      </c>
      <c r="Q36" s="80">
        <f t="shared" si="1"/>
        <v>34700602</v>
      </c>
      <c r="R36" s="58">
        <v>0.025</v>
      </c>
    </row>
    <row r="37" spans="1:18" ht="12.75">
      <c r="A37" s="33">
        <v>33</v>
      </c>
      <c r="B37" s="34" t="s">
        <v>42</v>
      </c>
      <c r="C37" s="3"/>
      <c r="D37" s="35">
        <v>486166</v>
      </c>
      <c r="E37" s="35">
        <v>538249</v>
      </c>
      <c r="F37" s="35">
        <v>1394053</v>
      </c>
      <c r="G37" s="35">
        <v>0</v>
      </c>
      <c r="H37" s="35">
        <v>0</v>
      </c>
      <c r="I37" s="35">
        <v>0</v>
      </c>
      <c r="J37" s="35">
        <f t="shared" si="0"/>
        <v>2418468</v>
      </c>
      <c r="K37" s="12">
        <v>22.85</v>
      </c>
      <c r="L37" s="3"/>
      <c r="M37" s="35">
        <v>2804712</v>
      </c>
      <c r="N37" s="80">
        <v>0</v>
      </c>
      <c r="O37" s="80">
        <v>0</v>
      </c>
      <c r="P37" s="80">
        <v>0</v>
      </c>
      <c r="Q37" s="80">
        <f t="shared" si="1"/>
        <v>2804712</v>
      </c>
      <c r="R37" s="58">
        <v>0.025</v>
      </c>
    </row>
    <row r="38" spans="1:18" ht="12.75">
      <c r="A38" s="33">
        <v>34</v>
      </c>
      <c r="B38" s="34" t="s">
        <v>43</v>
      </c>
      <c r="C38" s="3"/>
      <c r="D38" s="35">
        <v>787195</v>
      </c>
      <c r="E38" s="35">
        <v>3855580</v>
      </c>
      <c r="F38" s="35">
        <v>1507778</v>
      </c>
      <c r="G38" s="35">
        <v>0</v>
      </c>
      <c r="H38" s="35">
        <v>0</v>
      </c>
      <c r="I38" s="35">
        <v>0</v>
      </c>
      <c r="J38" s="35">
        <f t="shared" si="0"/>
        <v>6150553</v>
      </c>
      <c r="K38" s="12">
        <v>40.39</v>
      </c>
      <c r="L38" s="3"/>
      <c r="M38" s="35">
        <v>5894936</v>
      </c>
      <c r="N38" s="80">
        <v>0</v>
      </c>
      <c r="O38" s="80">
        <v>17218</v>
      </c>
      <c r="P38" s="80">
        <v>0</v>
      </c>
      <c r="Q38" s="80">
        <f t="shared" si="1"/>
        <v>5912154</v>
      </c>
      <c r="R38" s="58">
        <v>0.02</v>
      </c>
    </row>
    <row r="39" spans="1:18" ht="12.75">
      <c r="A39" s="28">
        <v>35</v>
      </c>
      <c r="B39" s="29" t="s">
        <v>44</v>
      </c>
      <c r="C39" s="3"/>
      <c r="D39" s="36">
        <v>1066853</v>
      </c>
      <c r="E39" s="36">
        <v>3357017</v>
      </c>
      <c r="F39" s="36">
        <v>2576445</v>
      </c>
      <c r="G39" s="36">
        <v>0</v>
      </c>
      <c r="H39" s="36">
        <v>0</v>
      </c>
      <c r="I39" s="36">
        <v>0</v>
      </c>
      <c r="J39" s="36">
        <f t="shared" si="0"/>
        <v>7000315</v>
      </c>
      <c r="K39" s="67">
        <v>28.94</v>
      </c>
      <c r="L39" s="3"/>
      <c r="M39" s="36">
        <v>15482135</v>
      </c>
      <c r="N39" s="81">
        <v>0</v>
      </c>
      <c r="O39" s="81">
        <v>0</v>
      </c>
      <c r="P39" s="81">
        <v>0</v>
      </c>
      <c r="Q39" s="36">
        <f t="shared" si="1"/>
        <v>15482135</v>
      </c>
      <c r="R39" s="59">
        <v>0.02</v>
      </c>
    </row>
    <row r="40" spans="1:18" ht="12.75">
      <c r="A40" s="33">
        <v>36</v>
      </c>
      <c r="B40" s="34" t="s">
        <v>45</v>
      </c>
      <c r="C40" s="3"/>
      <c r="D40" s="35">
        <v>77046246</v>
      </c>
      <c r="E40" s="35">
        <v>29877503</v>
      </c>
      <c r="F40" s="35">
        <v>13523787</v>
      </c>
      <c r="G40" s="35">
        <v>0</v>
      </c>
      <c r="H40" s="35">
        <v>0</v>
      </c>
      <c r="I40" s="35">
        <v>0</v>
      </c>
      <c r="J40" s="35">
        <f t="shared" si="0"/>
        <v>120447536</v>
      </c>
      <c r="K40" s="12">
        <v>40.83</v>
      </c>
      <c r="L40" s="3"/>
      <c r="M40" s="35">
        <v>90820786</v>
      </c>
      <c r="N40" s="80">
        <v>0</v>
      </c>
      <c r="O40" s="80">
        <v>0</v>
      </c>
      <c r="P40" s="80">
        <v>0</v>
      </c>
      <c r="Q40" s="80">
        <f t="shared" si="1"/>
        <v>90820786</v>
      </c>
      <c r="R40" s="58">
        <v>0.015</v>
      </c>
    </row>
    <row r="41" spans="1:18" ht="12.75">
      <c r="A41" s="33">
        <v>37</v>
      </c>
      <c r="B41" s="34" t="s">
        <v>46</v>
      </c>
      <c r="C41" s="3"/>
      <c r="D41" s="35">
        <v>3048224</v>
      </c>
      <c r="E41" s="35">
        <v>13091567</v>
      </c>
      <c r="F41" s="35">
        <v>6174998</v>
      </c>
      <c r="G41" s="35">
        <v>0</v>
      </c>
      <c r="H41" s="35">
        <v>60902</v>
      </c>
      <c r="I41" s="35">
        <v>0</v>
      </c>
      <c r="J41" s="35">
        <f t="shared" si="0"/>
        <v>22375691</v>
      </c>
      <c r="K41" s="12">
        <v>40.23</v>
      </c>
      <c r="L41" s="3"/>
      <c r="M41" s="35">
        <v>39402765</v>
      </c>
      <c r="N41" s="80">
        <v>0</v>
      </c>
      <c r="O41" s="80">
        <v>0</v>
      </c>
      <c r="P41" s="80">
        <v>0</v>
      </c>
      <c r="Q41" s="80">
        <f t="shared" si="1"/>
        <v>39402765</v>
      </c>
      <c r="R41" s="58">
        <v>0.03</v>
      </c>
    </row>
    <row r="42" spans="1:18" ht="12.75">
      <c r="A42" s="33">
        <v>38</v>
      </c>
      <c r="B42" s="34" t="s">
        <v>47</v>
      </c>
      <c r="C42" s="3"/>
      <c r="D42" s="35">
        <v>5370147</v>
      </c>
      <c r="E42" s="35">
        <v>16092173</v>
      </c>
      <c r="F42" s="35">
        <v>0</v>
      </c>
      <c r="G42" s="35">
        <v>0</v>
      </c>
      <c r="H42" s="35">
        <v>0</v>
      </c>
      <c r="I42" s="35">
        <v>0</v>
      </c>
      <c r="J42" s="35">
        <f t="shared" si="0"/>
        <v>21462320</v>
      </c>
      <c r="K42" s="12">
        <v>22.82</v>
      </c>
      <c r="L42" s="3"/>
      <c r="M42" s="35">
        <v>20498792</v>
      </c>
      <c r="N42" s="80">
        <v>0</v>
      </c>
      <c r="O42" s="80">
        <v>0</v>
      </c>
      <c r="P42" s="80">
        <v>0</v>
      </c>
      <c r="Q42" s="80">
        <f t="shared" si="1"/>
        <v>20498792</v>
      </c>
      <c r="R42" s="58">
        <v>0.02</v>
      </c>
    </row>
    <row r="43" spans="1:18" ht="12.75">
      <c r="A43" s="33">
        <v>39</v>
      </c>
      <c r="B43" s="34" t="s">
        <v>48</v>
      </c>
      <c r="C43" s="3"/>
      <c r="D43" s="35">
        <v>1517547</v>
      </c>
      <c r="E43" s="35">
        <v>3997758</v>
      </c>
      <c r="F43" s="35">
        <v>378190</v>
      </c>
      <c r="G43" s="35">
        <v>0</v>
      </c>
      <c r="H43" s="35">
        <v>0</v>
      </c>
      <c r="I43" s="35">
        <v>0</v>
      </c>
      <c r="J43" s="35">
        <f t="shared" si="0"/>
        <v>5893495</v>
      </c>
      <c r="K43" s="12">
        <v>17.55</v>
      </c>
      <c r="L43" s="3"/>
      <c r="M43" s="35">
        <v>6689700</v>
      </c>
      <c r="N43" s="80">
        <v>0</v>
      </c>
      <c r="O43" s="80">
        <v>0</v>
      </c>
      <c r="P43" s="80">
        <v>0</v>
      </c>
      <c r="Q43" s="80">
        <f t="shared" si="1"/>
        <v>6689700</v>
      </c>
      <c r="R43" s="58">
        <v>0.02</v>
      </c>
    </row>
    <row r="44" spans="1:18" ht="12.75">
      <c r="A44" s="28">
        <v>40</v>
      </c>
      <c r="B44" s="29" t="s">
        <v>49</v>
      </c>
      <c r="C44" s="3"/>
      <c r="D44" s="36">
        <v>3081398</v>
      </c>
      <c r="E44" s="36">
        <v>20410313</v>
      </c>
      <c r="F44" s="36">
        <v>8724924</v>
      </c>
      <c r="G44" s="36">
        <v>0</v>
      </c>
      <c r="H44" s="36">
        <v>63781</v>
      </c>
      <c r="I44" s="36">
        <v>0</v>
      </c>
      <c r="J44" s="36">
        <f t="shared" si="0"/>
        <v>32280416</v>
      </c>
      <c r="K44" s="67">
        <v>49.68</v>
      </c>
      <c r="L44" s="3"/>
      <c r="M44" s="36">
        <v>35861372</v>
      </c>
      <c r="N44" s="81">
        <v>0</v>
      </c>
      <c r="O44" s="81">
        <v>0</v>
      </c>
      <c r="P44" s="81">
        <v>0</v>
      </c>
      <c r="Q44" s="36">
        <f t="shared" si="1"/>
        <v>35861372</v>
      </c>
      <c r="R44" s="59">
        <v>0.015</v>
      </c>
    </row>
    <row r="45" spans="1:18" ht="12.75">
      <c r="A45" s="33">
        <v>41</v>
      </c>
      <c r="B45" s="34" t="s">
        <v>50</v>
      </c>
      <c r="C45" s="3"/>
      <c r="D45" s="35">
        <v>676705</v>
      </c>
      <c r="E45" s="35">
        <v>5425920</v>
      </c>
      <c r="F45" s="35">
        <v>843972</v>
      </c>
      <c r="G45" s="35">
        <v>0</v>
      </c>
      <c r="H45" s="35">
        <v>0</v>
      </c>
      <c r="I45" s="35">
        <v>0</v>
      </c>
      <c r="J45" s="35">
        <f t="shared" si="0"/>
        <v>6946597</v>
      </c>
      <c r="K45" s="12">
        <v>45.27</v>
      </c>
      <c r="L45" s="3"/>
      <c r="M45" s="35">
        <v>9322096</v>
      </c>
      <c r="N45" s="80">
        <v>0</v>
      </c>
      <c r="O45" s="80">
        <v>0</v>
      </c>
      <c r="P45" s="80">
        <v>0</v>
      </c>
      <c r="Q45" s="80">
        <f t="shared" si="1"/>
        <v>9322096</v>
      </c>
      <c r="R45" s="58">
        <v>0.02</v>
      </c>
    </row>
    <row r="46" spans="1:18" ht="12.75">
      <c r="A46" s="33">
        <v>42</v>
      </c>
      <c r="B46" s="34" t="s">
        <v>51</v>
      </c>
      <c r="C46" s="3"/>
      <c r="D46" s="35">
        <v>1456455</v>
      </c>
      <c r="E46" s="35">
        <v>1438559</v>
      </c>
      <c r="F46" s="35">
        <v>1303471</v>
      </c>
      <c r="G46" s="35">
        <v>0</v>
      </c>
      <c r="H46" s="35">
        <v>0</v>
      </c>
      <c r="I46" s="35">
        <v>0</v>
      </c>
      <c r="J46" s="35">
        <f t="shared" si="0"/>
        <v>4198485</v>
      </c>
      <c r="K46" s="12">
        <v>23.38</v>
      </c>
      <c r="L46" s="3"/>
      <c r="M46" s="35">
        <v>5712221</v>
      </c>
      <c r="N46" s="80">
        <v>0</v>
      </c>
      <c r="O46" s="80">
        <v>0</v>
      </c>
      <c r="P46" s="80">
        <v>0</v>
      </c>
      <c r="Q46" s="80">
        <f t="shared" si="1"/>
        <v>5712221</v>
      </c>
      <c r="R46" s="58">
        <v>0.02</v>
      </c>
    </row>
    <row r="47" spans="1:18" ht="12.75">
      <c r="A47" s="33">
        <v>43</v>
      </c>
      <c r="B47" s="34" t="s">
        <v>52</v>
      </c>
      <c r="C47" s="3"/>
      <c r="D47" s="35">
        <v>616575</v>
      </c>
      <c r="E47" s="35">
        <v>2120368</v>
      </c>
      <c r="F47" s="35">
        <v>1276113</v>
      </c>
      <c r="G47" s="35">
        <v>3705</v>
      </c>
      <c r="H47" s="35">
        <v>3798</v>
      </c>
      <c r="I47" s="35">
        <v>0</v>
      </c>
      <c r="J47" s="35">
        <f t="shared" si="0"/>
        <v>4020559</v>
      </c>
      <c r="K47" s="12">
        <v>31.05</v>
      </c>
      <c r="L47" s="3"/>
      <c r="M47" s="35">
        <v>16888522</v>
      </c>
      <c r="N47" s="80">
        <v>0</v>
      </c>
      <c r="O47" s="80">
        <v>33135</v>
      </c>
      <c r="P47" s="80">
        <v>0</v>
      </c>
      <c r="Q47" s="80">
        <f t="shared" si="1"/>
        <v>16921657</v>
      </c>
      <c r="R47" s="58">
        <v>0.025</v>
      </c>
    </row>
    <row r="48" spans="1:18" ht="12.75">
      <c r="A48" s="33">
        <v>44</v>
      </c>
      <c r="B48" s="34" t="s">
        <v>53</v>
      </c>
      <c r="C48" s="3"/>
      <c r="D48" s="35">
        <v>1098048</v>
      </c>
      <c r="E48" s="35">
        <v>9150396</v>
      </c>
      <c r="F48" s="35">
        <v>2928164</v>
      </c>
      <c r="G48" s="35">
        <v>0</v>
      </c>
      <c r="H48" s="35">
        <v>0</v>
      </c>
      <c r="I48" s="35">
        <v>0</v>
      </c>
      <c r="J48" s="35">
        <f t="shared" si="0"/>
        <v>13176608</v>
      </c>
      <c r="K48" s="12">
        <v>43.94</v>
      </c>
      <c r="L48" s="3"/>
      <c r="M48" s="35">
        <v>13783159</v>
      </c>
      <c r="N48" s="80">
        <v>0</v>
      </c>
      <c r="O48" s="80">
        <v>0</v>
      </c>
      <c r="P48" s="80">
        <v>0</v>
      </c>
      <c r="Q48" s="80">
        <f t="shared" si="1"/>
        <v>13783159</v>
      </c>
      <c r="R48" s="58">
        <v>0.02</v>
      </c>
    </row>
    <row r="49" spans="1:18" ht="12.75">
      <c r="A49" s="28">
        <v>45</v>
      </c>
      <c r="B49" s="29" t="s">
        <v>54</v>
      </c>
      <c r="C49" s="3"/>
      <c r="D49" s="36">
        <v>4472585</v>
      </c>
      <c r="E49" s="36">
        <v>49361595</v>
      </c>
      <c r="F49" s="36">
        <v>6392492</v>
      </c>
      <c r="G49" s="36">
        <v>0</v>
      </c>
      <c r="H49" s="36">
        <v>0</v>
      </c>
      <c r="I49" s="36">
        <v>0</v>
      </c>
      <c r="J49" s="36">
        <f t="shared" si="0"/>
        <v>60226672</v>
      </c>
      <c r="K49" s="67">
        <v>54.83</v>
      </c>
      <c r="L49" s="3"/>
      <c r="M49" s="36">
        <v>57606395</v>
      </c>
      <c r="N49" s="81">
        <v>0</v>
      </c>
      <c r="O49" s="81">
        <v>0</v>
      </c>
      <c r="P49" s="81">
        <v>0</v>
      </c>
      <c r="Q49" s="36">
        <f t="shared" si="1"/>
        <v>57606395</v>
      </c>
      <c r="R49" s="59">
        <v>0.03</v>
      </c>
    </row>
    <row r="50" spans="1:18" ht="12.75">
      <c r="A50" s="33">
        <v>46</v>
      </c>
      <c r="B50" s="34" t="s">
        <v>55</v>
      </c>
      <c r="C50" s="3"/>
      <c r="D50" s="35">
        <v>143296</v>
      </c>
      <c r="E50" s="35">
        <v>613884</v>
      </c>
      <c r="F50" s="35">
        <v>0</v>
      </c>
      <c r="G50" s="35">
        <v>0</v>
      </c>
      <c r="H50" s="35">
        <v>0</v>
      </c>
      <c r="I50" s="35">
        <v>0</v>
      </c>
      <c r="J50" s="35">
        <f t="shared" si="0"/>
        <v>757180</v>
      </c>
      <c r="K50" s="12">
        <v>17.82</v>
      </c>
      <c r="L50" s="3"/>
      <c r="M50" s="35">
        <v>1366900</v>
      </c>
      <c r="N50" s="80">
        <v>0</v>
      </c>
      <c r="O50" s="80">
        <v>0</v>
      </c>
      <c r="P50" s="80">
        <v>0</v>
      </c>
      <c r="Q50" s="80">
        <f t="shared" si="1"/>
        <v>1366900</v>
      </c>
      <c r="R50" s="58">
        <v>0.02</v>
      </c>
    </row>
    <row r="51" spans="1:18" ht="12.75">
      <c r="A51" s="33">
        <v>47</v>
      </c>
      <c r="B51" s="34" t="s">
        <v>56</v>
      </c>
      <c r="C51" s="3"/>
      <c r="D51" s="35">
        <v>1641831</v>
      </c>
      <c r="E51" s="35">
        <v>12809609</v>
      </c>
      <c r="F51" s="35">
        <v>4102246</v>
      </c>
      <c r="G51" s="35">
        <v>0</v>
      </c>
      <c r="H51" s="35">
        <v>0</v>
      </c>
      <c r="I51" s="35">
        <v>0</v>
      </c>
      <c r="J51" s="35">
        <f t="shared" si="0"/>
        <v>18553686</v>
      </c>
      <c r="K51" s="12">
        <v>45.28</v>
      </c>
      <c r="L51" s="3"/>
      <c r="M51" s="35">
        <v>18100976</v>
      </c>
      <c r="N51" s="80">
        <v>0</v>
      </c>
      <c r="O51" s="80">
        <v>0</v>
      </c>
      <c r="P51" s="80">
        <v>0</v>
      </c>
      <c r="Q51" s="80">
        <f t="shared" si="1"/>
        <v>18100976</v>
      </c>
      <c r="R51" s="58">
        <v>0.025</v>
      </c>
    </row>
    <row r="52" spans="1:18" ht="12.75">
      <c r="A52" s="33">
        <v>48</v>
      </c>
      <c r="B52" s="34" t="s">
        <v>57</v>
      </c>
      <c r="C52" s="3"/>
      <c r="D52" s="35">
        <v>1346253</v>
      </c>
      <c r="E52" s="35">
        <v>9079336</v>
      </c>
      <c r="F52" s="35">
        <v>3538702</v>
      </c>
      <c r="G52" s="35">
        <v>0</v>
      </c>
      <c r="H52" s="35">
        <v>0</v>
      </c>
      <c r="I52" s="35">
        <v>0</v>
      </c>
      <c r="J52" s="35">
        <f t="shared" si="0"/>
        <v>13964291</v>
      </c>
      <c r="K52" s="12">
        <v>37.82</v>
      </c>
      <c r="L52" s="3"/>
      <c r="M52" s="35">
        <v>19928446</v>
      </c>
      <c r="N52" s="80">
        <v>0</v>
      </c>
      <c r="O52" s="80">
        <v>0</v>
      </c>
      <c r="P52" s="80">
        <v>0</v>
      </c>
      <c r="Q52" s="80">
        <f t="shared" si="1"/>
        <v>19928446</v>
      </c>
      <c r="R52" s="58">
        <v>0.0225</v>
      </c>
    </row>
    <row r="53" spans="1:18" ht="12.75">
      <c r="A53" s="33">
        <v>49</v>
      </c>
      <c r="B53" s="34" t="s">
        <v>58</v>
      </c>
      <c r="C53" s="3"/>
      <c r="D53" s="35">
        <v>2299617</v>
      </c>
      <c r="E53" s="35">
        <v>8345978</v>
      </c>
      <c r="F53" s="35">
        <v>0</v>
      </c>
      <c r="G53" s="35">
        <v>0</v>
      </c>
      <c r="H53" s="35">
        <v>0</v>
      </c>
      <c r="I53" s="35">
        <v>0</v>
      </c>
      <c r="J53" s="35">
        <f t="shared" si="0"/>
        <v>10645595</v>
      </c>
      <c r="K53" s="12">
        <v>19.84</v>
      </c>
      <c r="L53" s="3"/>
      <c r="M53" s="35">
        <v>23493736</v>
      </c>
      <c r="N53" s="80">
        <v>0</v>
      </c>
      <c r="O53" s="80">
        <v>0</v>
      </c>
      <c r="P53" s="80">
        <v>0</v>
      </c>
      <c r="Q53" s="80">
        <f t="shared" si="1"/>
        <v>23493736</v>
      </c>
      <c r="R53" s="58">
        <v>0.02</v>
      </c>
    </row>
    <row r="54" spans="1:18" ht="12.75">
      <c r="A54" s="28">
        <v>50</v>
      </c>
      <c r="B54" s="29" t="s">
        <v>59</v>
      </c>
      <c r="C54" s="3"/>
      <c r="D54" s="36">
        <v>675928</v>
      </c>
      <c r="E54" s="36">
        <v>2582001</v>
      </c>
      <c r="F54" s="36">
        <v>5567950</v>
      </c>
      <c r="G54" s="36">
        <v>0</v>
      </c>
      <c r="H54" s="36">
        <v>16640</v>
      </c>
      <c r="I54" s="36">
        <v>0</v>
      </c>
      <c r="J54" s="36">
        <f t="shared" si="0"/>
        <v>8842519</v>
      </c>
      <c r="K54" s="67">
        <v>33.72</v>
      </c>
      <c r="L54" s="3"/>
      <c r="M54" s="36">
        <v>13320229</v>
      </c>
      <c r="N54" s="81">
        <v>0</v>
      </c>
      <c r="O54" s="81">
        <v>0</v>
      </c>
      <c r="P54" s="81">
        <v>0</v>
      </c>
      <c r="Q54" s="36">
        <f t="shared" si="1"/>
        <v>13320229</v>
      </c>
      <c r="R54" s="59">
        <v>0.02</v>
      </c>
    </row>
    <row r="55" spans="1:18" ht="12.75">
      <c r="A55" s="33">
        <v>51</v>
      </c>
      <c r="B55" s="34" t="s">
        <v>60</v>
      </c>
      <c r="C55" s="3"/>
      <c r="D55" s="35">
        <v>5066955</v>
      </c>
      <c r="E55" s="35">
        <v>13845849</v>
      </c>
      <c r="F55" s="35">
        <v>1973301</v>
      </c>
      <c r="G55" s="35">
        <v>0</v>
      </c>
      <c r="H55" s="35">
        <v>0</v>
      </c>
      <c r="I55" s="35">
        <v>0</v>
      </c>
      <c r="J55" s="35">
        <f t="shared" si="0"/>
        <v>20886105</v>
      </c>
      <c r="K55" s="12">
        <v>32.19</v>
      </c>
      <c r="L55" s="3"/>
      <c r="M55" s="35">
        <v>17160175</v>
      </c>
      <c r="N55" s="80">
        <v>0</v>
      </c>
      <c r="O55" s="80">
        <v>0</v>
      </c>
      <c r="P55" s="80">
        <v>0</v>
      </c>
      <c r="Q55" s="80">
        <f t="shared" si="1"/>
        <v>17160175</v>
      </c>
      <c r="R55" s="58">
        <v>0.0175</v>
      </c>
    </row>
    <row r="56" spans="1:18" ht="12.75">
      <c r="A56" s="33">
        <v>52</v>
      </c>
      <c r="B56" s="34" t="s">
        <v>61</v>
      </c>
      <c r="C56" s="3"/>
      <c r="D56" s="35">
        <v>5890979</v>
      </c>
      <c r="E56" s="35">
        <v>67819968</v>
      </c>
      <c r="F56" s="35">
        <v>32400367</v>
      </c>
      <c r="G56" s="35">
        <v>0</v>
      </c>
      <c r="H56" s="35">
        <v>303606</v>
      </c>
      <c r="I56" s="35">
        <v>0</v>
      </c>
      <c r="J56" s="35">
        <f t="shared" si="0"/>
        <v>106414920</v>
      </c>
      <c r="K56" s="12">
        <v>67.32</v>
      </c>
      <c r="L56" s="3"/>
      <c r="M56" s="35">
        <v>77920780</v>
      </c>
      <c r="N56" s="80">
        <v>0</v>
      </c>
      <c r="O56" s="80">
        <v>1736</v>
      </c>
      <c r="P56" s="80">
        <v>0</v>
      </c>
      <c r="Q56" s="80">
        <f t="shared" si="1"/>
        <v>77922516</v>
      </c>
      <c r="R56" s="58">
        <v>0.02</v>
      </c>
    </row>
    <row r="57" spans="1:18" ht="12.75">
      <c r="A57" s="33">
        <v>53</v>
      </c>
      <c r="B57" s="34" t="s">
        <v>62</v>
      </c>
      <c r="C57" s="3"/>
      <c r="D57" s="35">
        <v>2016822</v>
      </c>
      <c r="E57" s="35">
        <v>7533</v>
      </c>
      <c r="F57" s="35">
        <v>1611580</v>
      </c>
      <c r="G57" s="35">
        <v>0</v>
      </c>
      <c r="H57" s="35">
        <v>11341</v>
      </c>
      <c r="I57" s="35">
        <v>0</v>
      </c>
      <c r="J57" s="35">
        <f t="shared" si="0"/>
        <v>3647276</v>
      </c>
      <c r="K57" s="12">
        <v>7.31</v>
      </c>
      <c r="L57" s="3"/>
      <c r="M57" s="35">
        <v>33297108</v>
      </c>
      <c r="N57" s="80">
        <v>12976</v>
      </c>
      <c r="O57" s="80">
        <v>158782</v>
      </c>
      <c r="P57" s="80">
        <v>0</v>
      </c>
      <c r="Q57" s="80">
        <f t="shared" si="1"/>
        <v>33468866</v>
      </c>
      <c r="R57" s="58">
        <v>0.02</v>
      </c>
    </row>
    <row r="58" spans="1:18" ht="12.75">
      <c r="A58" s="33">
        <v>54</v>
      </c>
      <c r="B58" s="34" t="s">
        <v>63</v>
      </c>
      <c r="C58" s="3"/>
      <c r="D58" s="35">
        <v>226722</v>
      </c>
      <c r="E58" s="35">
        <v>1350516</v>
      </c>
      <c r="F58" s="35">
        <v>0</v>
      </c>
      <c r="G58" s="35">
        <v>0</v>
      </c>
      <c r="H58" s="35">
        <v>0</v>
      </c>
      <c r="I58" s="35">
        <v>0</v>
      </c>
      <c r="J58" s="35">
        <f t="shared" si="0"/>
        <v>1577238</v>
      </c>
      <c r="K58" s="12">
        <v>35.34</v>
      </c>
      <c r="L58" s="3"/>
      <c r="M58" s="35">
        <v>764099</v>
      </c>
      <c r="N58" s="80">
        <v>0</v>
      </c>
      <c r="O58" s="80">
        <v>3145</v>
      </c>
      <c r="P58" s="80">
        <v>0</v>
      </c>
      <c r="Q58" s="80">
        <f t="shared" si="1"/>
        <v>767244</v>
      </c>
      <c r="R58" s="58">
        <v>0.015</v>
      </c>
    </row>
    <row r="59" spans="1:18" ht="12.75">
      <c r="A59" s="28">
        <v>55</v>
      </c>
      <c r="B59" s="29" t="s">
        <v>64</v>
      </c>
      <c r="C59" s="3"/>
      <c r="D59" s="36">
        <v>2904032</v>
      </c>
      <c r="E59" s="36">
        <v>4070171</v>
      </c>
      <c r="F59" s="36">
        <v>21</v>
      </c>
      <c r="G59" s="36">
        <v>0</v>
      </c>
      <c r="H59" s="36">
        <v>9988</v>
      </c>
      <c r="I59" s="36">
        <v>0</v>
      </c>
      <c r="J59" s="36">
        <f t="shared" si="0"/>
        <v>6984212</v>
      </c>
      <c r="K59" s="67">
        <v>9.07</v>
      </c>
      <c r="L59" s="3"/>
      <c r="M59" s="36">
        <v>48824395</v>
      </c>
      <c r="N59" s="81">
        <v>0</v>
      </c>
      <c r="O59" s="81">
        <v>0</v>
      </c>
      <c r="P59" s="81">
        <v>0</v>
      </c>
      <c r="Q59" s="36">
        <f t="shared" si="1"/>
        <v>48824395</v>
      </c>
      <c r="R59" s="59">
        <v>0.0208</v>
      </c>
    </row>
    <row r="60" spans="1:18" ht="12.75">
      <c r="A60" s="33">
        <v>56</v>
      </c>
      <c r="B60" s="34" t="s">
        <v>65</v>
      </c>
      <c r="C60" s="3"/>
      <c r="D60" s="35">
        <v>544655</v>
      </c>
      <c r="E60" s="35">
        <v>3007931</v>
      </c>
      <c r="F60" s="35">
        <v>0</v>
      </c>
      <c r="G60" s="35">
        <v>0</v>
      </c>
      <c r="H60" s="35">
        <v>0</v>
      </c>
      <c r="I60" s="35">
        <v>0</v>
      </c>
      <c r="J60" s="35">
        <f t="shared" si="0"/>
        <v>3552586</v>
      </c>
      <c r="K60" s="12">
        <v>22.36</v>
      </c>
      <c r="L60" s="3"/>
      <c r="M60" s="35">
        <v>4459990</v>
      </c>
      <c r="N60" s="80">
        <v>0</v>
      </c>
      <c r="O60" s="80">
        <v>11366</v>
      </c>
      <c r="P60" s="80">
        <v>0</v>
      </c>
      <c r="Q60" s="80">
        <f t="shared" si="1"/>
        <v>4471356</v>
      </c>
      <c r="R60" s="58">
        <v>0.02</v>
      </c>
    </row>
    <row r="61" spans="1:18" ht="12.75">
      <c r="A61" s="33">
        <v>57</v>
      </c>
      <c r="B61" s="34" t="s">
        <v>66</v>
      </c>
      <c r="C61" s="3"/>
      <c r="D61" s="35">
        <v>1423836</v>
      </c>
      <c r="E61" s="35">
        <v>10707163</v>
      </c>
      <c r="F61" s="35">
        <v>0</v>
      </c>
      <c r="G61" s="35">
        <v>0</v>
      </c>
      <c r="H61" s="35">
        <v>13106</v>
      </c>
      <c r="I61" s="35">
        <v>0</v>
      </c>
      <c r="J61" s="35">
        <f t="shared" si="0"/>
        <v>12144105</v>
      </c>
      <c r="K61" s="12">
        <v>39.11</v>
      </c>
      <c r="L61" s="3"/>
      <c r="M61" s="35">
        <v>11007717</v>
      </c>
      <c r="N61" s="80">
        <v>0</v>
      </c>
      <c r="O61" s="80">
        <v>282786</v>
      </c>
      <c r="P61" s="80">
        <v>0</v>
      </c>
      <c r="Q61" s="80">
        <f t="shared" si="1"/>
        <v>11290503</v>
      </c>
      <c r="R61" s="58">
        <v>0.015</v>
      </c>
    </row>
    <row r="62" spans="1:18" ht="12.75">
      <c r="A62" s="33">
        <v>58</v>
      </c>
      <c r="B62" s="34" t="s">
        <v>67</v>
      </c>
      <c r="C62" s="3"/>
      <c r="D62" s="35">
        <v>492458</v>
      </c>
      <c r="E62" s="35">
        <v>2752157</v>
      </c>
      <c r="F62" s="35">
        <v>3805548</v>
      </c>
      <c r="G62" s="35">
        <v>0</v>
      </c>
      <c r="H62" s="35">
        <v>0</v>
      </c>
      <c r="I62" s="35">
        <v>0</v>
      </c>
      <c r="J62" s="35">
        <f t="shared" si="0"/>
        <v>7050163</v>
      </c>
      <c r="K62" s="12">
        <v>58.43</v>
      </c>
      <c r="L62" s="3"/>
      <c r="M62" s="35">
        <v>12246187</v>
      </c>
      <c r="N62" s="80">
        <v>0</v>
      </c>
      <c r="O62" s="80">
        <v>0</v>
      </c>
      <c r="P62" s="80">
        <v>0</v>
      </c>
      <c r="Q62" s="80">
        <f t="shared" si="1"/>
        <v>12246187</v>
      </c>
      <c r="R62" s="58">
        <v>0.02</v>
      </c>
    </row>
    <row r="63" spans="1:18" ht="12.75">
      <c r="A63" s="33">
        <v>59</v>
      </c>
      <c r="B63" s="34" t="s">
        <v>68</v>
      </c>
      <c r="C63" s="3"/>
      <c r="D63" s="35">
        <v>333330</v>
      </c>
      <c r="E63" s="35">
        <v>1307239</v>
      </c>
      <c r="F63" s="35">
        <v>2284106</v>
      </c>
      <c r="G63" s="35">
        <v>0</v>
      </c>
      <c r="H63" s="35">
        <v>0</v>
      </c>
      <c r="I63" s="35">
        <v>0</v>
      </c>
      <c r="J63" s="35">
        <f t="shared" si="0"/>
        <v>3924675</v>
      </c>
      <c r="K63" s="12">
        <v>47.69</v>
      </c>
      <c r="L63" s="3"/>
      <c r="M63" s="35">
        <v>4135359</v>
      </c>
      <c r="N63" s="80">
        <v>0</v>
      </c>
      <c r="O63" s="80">
        <v>0</v>
      </c>
      <c r="P63" s="80">
        <v>0</v>
      </c>
      <c r="Q63" s="80">
        <f t="shared" si="1"/>
        <v>4135359</v>
      </c>
      <c r="R63" s="58">
        <v>0.02</v>
      </c>
    </row>
    <row r="64" spans="1:18" ht="12.75">
      <c r="A64" s="28">
        <v>60</v>
      </c>
      <c r="B64" s="29" t="s">
        <v>69</v>
      </c>
      <c r="C64" s="3"/>
      <c r="D64" s="36">
        <v>976862</v>
      </c>
      <c r="E64" s="36">
        <v>4258427</v>
      </c>
      <c r="F64" s="36">
        <v>6227407</v>
      </c>
      <c r="G64" s="36">
        <v>0</v>
      </c>
      <c r="H64" s="36">
        <v>0</v>
      </c>
      <c r="I64" s="36">
        <v>0</v>
      </c>
      <c r="J64" s="36">
        <f t="shared" si="0"/>
        <v>11462696</v>
      </c>
      <c r="K64" s="67">
        <v>48.89</v>
      </c>
      <c r="L64" s="3"/>
      <c r="M64" s="36">
        <v>14520505</v>
      </c>
      <c r="N64" s="81">
        <v>0</v>
      </c>
      <c r="O64" s="81">
        <v>0</v>
      </c>
      <c r="P64" s="81">
        <v>0</v>
      </c>
      <c r="Q64" s="36">
        <f t="shared" si="1"/>
        <v>14520505</v>
      </c>
      <c r="R64" s="59">
        <v>0.0213</v>
      </c>
    </row>
    <row r="65" spans="1:18" ht="12.75">
      <c r="A65" s="33">
        <v>61</v>
      </c>
      <c r="B65" s="34" t="s">
        <v>70</v>
      </c>
      <c r="C65" s="3"/>
      <c r="D65" s="35">
        <v>1552509</v>
      </c>
      <c r="E65" s="35">
        <v>9548461</v>
      </c>
      <c r="F65" s="35">
        <v>1414587</v>
      </c>
      <c r="G65" s="35">
        <v>0</v>
      </c>
      <c r="H65" s="35">
        <v>0</v>
      </c>
      <c r="I65" s="35">
        <v>0</v>
      </c>
      <c r="J65" s="35">
        <f t="shared" si="0"/>
        <v>12515557</v>
      </c>
      <c r="K65" s="12">
        <v>35.47</v>
      </c>
      <c r="L65" s="3"/>
      <c r="M65" s="35">
        <v>11835265</v>
      </c>
      <c r="N65" s="80">
        <v>0</v>
      </c>
      <c r="O65" s="80">
        <v>0</v>
      </c>
      <c r="P65" s="80">
        <v>0</v>
      </c>
      <c r="Q65" s="80">
        <f t="shared" si="1"/>
        <v>11835265</v>
      </c>
      <c r="R65" s="58">
        <v>0.02</v>
      </c>
    </row>
    <row r="66" spans="1:18" ht="12.75">
      <c r="A66" s="33">
        <v>62</v>
      </c>
      <c r="B66" s="34" t="s">
        <v>71</v>
      </c>
      <c r="C66" s="3"/>
      <c r="D66" s="35">
        <v>356747</v>
      </c>
      <c r="E66" s="35">
        <v>995654</v>
      </c>
      <c r="F66" s="35">
        <v>0</v>
      </c>
      <c r="G66" s="35">
        <v>0</v>
      </c>
      <c r="H66" s="35">
        <v>0</v>
      </c>
      <c r="I66" s="35">
        <v>0</v>
      </c>
      <c r="J66" s="35">
        <f t="shared" si="0"/>
        <v>1352401</v>
      </c>
      <c r="K66" s="12">
        <v>25.62</v>
      </c>
      <c r="L66" s="3"/>
      <c r="M66" s="35">
        <v>2404519</v>
      </c>
      <c r="N66" s="80">
        <v>300</v>
      </c>
      <c r="O66" s="80">
        <v>3881</v>
      </c>
      <c r="P66" s="80">
        <v>0</v>
      </c>
      <c r="Q66" s="80">
        <f t="shared" si="1"/>
        <v>2408700</v>
      </c>
      <c r="R66" s="58">
        <v>0.02</v>
      </c>
    </row>
    <row r="67" spans="1:18" ht="12.75">
      <c r="A67" s="33">
        <v>63</v>
      </c>
      <c r="B67" s="34" t="s">
        <v>72</v>
      </c>
      <c r="C67" s="3"/>
      <c r="D67" s="35">
        <v>1155674</v>
      </c>
      <c r="E67" s="35">
        <v>7753675</v>
      </c>
      <c r="F67" s="35">
        <v>1027137</v>
      </c>
      <c r="G67" s="35">
        <v>0</v>
      </c>
      <c r="H67" s="35">
        <v>0</v>
      </c>
      <c r="I67" s="35">
        <v>0</v>
      </c>
      <c r="J67" s="35">
        <f t="shared" si="0"/>
        <v>9936486</v>
      </c>
      <c r="K67" s="12">
        <v>37.03</v>
      </c>
      <c r="L67" s="3"/>
      <c r="M67" s="35">
        <v>4451261</v>
      </c>
      <c r="N67" s="80">
        <v>0</v>
      </c>
      <c r="O67" s="80">
        <v>0</v>
      </c>
      <c r="P67" s="80">
        <v>0</v>
      </c>
      <c r="Q67" s="80">
        <f t="shared" si="1"/>
        <v>4451261</v>
      </c>
      <c r="R67" s="58">
        <v>0.025</v>
      </c>
    </row>
    <row r="68" spans="1:18" ht="12.75">
      <c r="A68" s="33">
        <v>64</v>
      </c>
      <c r="B68" s="34" t="s">
        <v>73</v>
      </c>
      <c r="C68" s="3"/>
      <c r="D68" s="35">
        <v>300021</v>
      </c>
      <c r="E68" s="35">
        <v>1118635</v>
      </c>
      <c r="F68" s="35">
        <v>1420313</v>
      </c>
      <c r="G68" s="35">
        <v>0</v>
      </c>
      <c r="H68" s="35">
        <v>3266</v>
      </c>
      <c r="I68" s="35">
        <v>0</v>
      </c>
      <c r="J68" s="35">
        <f t="shared" si="0"/>
        <v>2842235</v>
      </c>
      <c r="K68" s="12">
        <v>44.92</v>
      </c>
      <c r="L68" s="3"/>
      <c r="M68" s="35">
        <v>3667703</v>
      </c>
      <c r="N68" s="80">
        <v>0</v>
      </c>
      <c r="O68" s="80">
        <v>3865</v>
      </c>
      <c r="P68" s="80">
        <v>0</v>
      </c>
      <c r="Q68" s="80">
        <f t="shared" si="1"/>
        <v>3671568</v>
      </c>
      <c r="R68" s="58">
        <v>0.02</v>
      </c>
    </row>
    <row r="69" spans="1:18" ht="12.75">
      <c r="A69" s="28">
        <v>65</v>
      </c>
      <c r="B69" s="29" t="s">
        <v>74</v>
      </c>
      <c r="C69" s="3"/>
      <c r="D69" s="36">
        <v>2405548</v>
      </c>
      <c r="E69" s="36">
        <v>7059875</v>
      </c>
      <c r="F69" s="36">
        <v>5819656</v>
      </c>
      <c r="G69" s="36">
        <v>0</v>
      </c>
      <c r="H69" s="36">
        <v>0</v>
      </c>
      <c r="I69" s="36">
        <v>0</v>
      </c>
      <c r="J69" s="36">
        <f t="shared" si="0"/>
        <v>15285079</v>
      </c>
      <c r="K69" s="67">
        <v>44.81</v>
      </c>
      <c r="L69" s="3"/>
      <c r="M69" s="36">
        <v>25768276</v>
      </c>
      <c r="N69" s="81">
        <v>0</v>
      </c>
      <c r="O69" s="81">
        <v>0</v>
      </c>
      <c r="P69" s="81">
        <v>0</v>
      </c>
      <c r="Q69" s="36">
        <f t="shared" si="1"/>
        <v>25768276</v>
      </c>
      <c r="R69" s="59">
        <v>0.02</v>
      </c>
    </row>
    <row r="70" spans="1:18" ht="12.75">
      <c r="A70" s="33">
        <v>66</v>
      </c>
      <c r="B70" s="34" t="s">
        <v>75</v>
      </c>
      <c r="C70" s="3"/>
      <c r="D70" s="35">
        <v>486271</v>
      </c>
      <c r="E70" s="35">
        <v>4329966</v>
      </c>
      <c r="F70" s="35">
        <v>0</v>
      </c>
      <c r="G70" s="35">
        <v>0</v>
      </c>
      <c r="H70" s="35">
        <v>0</v>
      </c>
      <c r="I70" s="35">
        <v>0</v>
      </c>
      <c r="J70" s="35">
        <f aca="true" t="shared" si="2" ref="J70:J75">SUM(D70:I70)</f>
        <v>4816237</v>
      </c>
      <c r="K70" s="12">
        <v>63.11</v>
      </c>
      <c r="L70" s="3"/>
      <c r="M70" s="35">
        <v>2415009</v>
      </c>
      <c r="N70" s="80">
        <v>0</v>
      </c>
      <c r="O70" s="80">
        <v>0</v>
      </c>
      <c r="P70" s="80">
        <v>0</v>
      </c>
      <c r="Q70" s="80">
        <f>M70+N70+O70+P70</f>
        <v>2415009</v>
      </c>
      <c r="R70" s="58">
        <v>0.01</v>
      </c>
    </row>
    <row r="71" spans="1:18" ht="12.75">
      <c r="A71" s="33">
        <v>67</v>
      </c>
      <c r="B71" s="34" t="s">
        <v>76</v>
      </c>
      <c r="C71" s="3"/>
      <c r="D71" s="35">
        <v>954229</v>
      </c>
      <c r="E71" s="35">
        <v>7636878</v>
      </c>
      <c r="F71" s="35">
        <v>6951949</v>
      </c>
      <c r="G71" s="35">
        <v>0</v>
      </c>
      <c r="H71" s="35">
        <v>35086</v>
      </c>
      <c r="I71" s="35">
        <v>0</v>
      </c>
      <c r="J71" s="35">
        <f t="shared" si="2"/>
        <v>15578142</v>
      </c>
      <c r="K71" s="12">
        <v>78.72</v>
      </c>
      <c r="L71" s="3"/>
      <c r="M71" s="35">
        <v>10605534</v>
      </c>
      <c r="N71" s="80">
        <v>0</v>
      </c>
      <c r="O71" s="80">
        <v>4312</v>
      </c>
      <c r="P71" s="80">
        <v>0</v>
      </c>
      <c r="Q71" s="80">
        <f>M71+N71+O71+P71</f>
        <v>10609846</v>
      </c>
      <c r="R71" s="58">
        <v>0.02</v>
      </c>
    </row>
    <row r="72" spans="1:18" ht="12.75">
      <c r="A72" s="33">
        <v>68</v>
      </c>
      <c r="B72" s="34" t="s">
        <v>77</v>
      </c>
      <c r="C72" s="3"/>
      <c r="D72" s="35">
        <v>202176</v>
      </c>
      <c r="E72" s="35">
        <v>1541013</v>
      </c>
      <c r="F72" s="35">
        <v>0</v>
      </c>
      <c r="G72" s="35">
        <v>0</v>
      </c>
      <c r="H72" s="35">
        <v>11632</v>
      </c>
      <c r="I72" s="35">
        <v>0</v>
      </c>
      <c r="J72" s="35">
        <f t="shared" si="2"/>
        <v>1754821</v>
      </c>
      <c r="K72" s="12">
        <v>42.94</v>
      </c>
      <c r="L72" s="3"/>
      <c r="M72" s="35">
        <v>3012817</v>
      </c>
      <c r="N72" s="80">
        <v>0</v>
      </c>
      <c r="O72" s="80">
        <v>51660</v>
      </c>
      <c r="P72" s="80">
        <v>0</v>
      </c>
      <c r="Q72" s="80">
        <f>M72+N72+O72+P72</f>
        <v>3064477</v>
      </c>
      <c r="R72" s="58">
        <v>0.02</v>
      </c>
    </row>
    <row r="73" spans="1:18" ht="12.75">
      <c r="A73" s="33">
        <v>69</v>
      </c>
      <c r="B73" s="34" t="s">
        <v>84</v>
      </c>
      <c r="C73" s="3"/>
      <c r="D73" s="35">
        <v>491680</v>
      </c>
      <c r="E73" s="35">
        <v>3779927</v>
      </c>
      <c r="F73" s="35">
        <v>2540487</v>
      </c>
      <c r="G73" s="35">
        <v>0</v>
      </c>
      <c r="H73" s="35">
        <v>11407</v>
      </c>
      <c r="I73" s="35">
        <v>0</v>
      </c>
      <c r="J73" s="35">
        <f t="shared" si="2"/>
        <v>6823501</v>
      </c>
      <c r="K73" s="12">
        <v>62.13</v>
      </c>
      <c r="L73" s="3"/>
      <c r="M73" s="35">
        <v>7323537</v>
      </c>
      <c r="N73" s="80">
        <v>0</v>
      </c>
      <c r="O73" s="80">
        <v>0</v>
      </c>
      <c r="P73" s="80">
        <v>0</v>
      </c>
      <c r="Q73" s="80">
        <f>M73+N73+O73+P73</f>
        <v>7323537</v>
      </c>
      <c r="R73" s="58">
        <v>0.025</v>
      </c>
    </row>
    <row r="74" spans="1:18" ht="12.75" customHeight="1">
      <c r="A74" s="28">
        <v>396</v>
      </c>
      <c r="B74" s="29" t="s">
        <v>119</v>
      </c>
      <c r="C74" s="3"/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>
        <f t="shared" si="2"/>
        <v>0</v>
      </c>
      <c r="K74" s="67">
        <v>0</v>
      </c>
      <c r="L74" s="3"/>
      <c r="M74" s="36">
        <v>0</v>
      </c>
      <c r="N74" s="81">
        <v>0</v>
      </c>
      <c r="O74" s="81">
        <v>0</v>
      </c>
      <c r="P74" s="81">
        <v>0</v>
      </c>
      <c r="Q74" s="36">
        <f>M74+N74+O74+P74</f>
        <v>0</v>
      </c>
      <c r="R74" s="59">
        <v>0</v>
      </c>
    </row>
    <row r="75" spans="1:18" ht="15" customHeight="1">
      <c r="A75" s="41"/>
      <c r="B75" s="42" t="s">
        <v>9</v>
      </c>
      <c r="C75" s="18"/>
      <c r="D75" s="43">
        <f aca="true" t="shared" si="3" ref="D75:I75">SUM(D5:D74)</f>
        <v>218199799</v>
      </c>
      <c r="E75" s="43">
        <f t="shared" si="3"/>
        <v>913711528</v>
      </c>
      <c r="F75" s="43">
        <f t="shared" si="3"/>
        <v>238774130</v>
      </c>
      <c r="G75" s="43">
        <f t="shared" si="3"/>
        <v>16964</v>
      </c>
      <c r="H75" s="43">
        <f t="shared" si="3"/>
        <v>1233470</v>
      </c>
      <c r="I75" s="43">
        <f t="shared" si="3"/>
        <v>0</v>
      </c>
      <c r="J75" s="43">
        <f t="shared" si="2"/>
        <v>1371935891</v>
      </c>
      <c r="K75" s="75">
        <v>40.45</v>
      </c>
      <c r="L75" s="25"/>
      <c r="M75" s="43">
        <f>SUM(M5:M74)</f>
        <v>1663296139</v>
      </c>
      <c r="N75" s="43">
        <f>SUM(N5:N74)</f>
        <v>133947</v>
      </c>
      <c r="O75" s="43">
        <f>SUM(O5:O74)</f>
        <v>5137920</v>
      </c>
      <c r="P75" s="43">
        <f>SUM(P5:P74)</f>
        <v>704594</v>
      </c>
      <c r="Q75" s="43">
        <f>SUM(Q5:Q74)</f>
        <v>1669272600</v>
      </c>
      <c r="R75" s="76">
        <v>0.0199</v>
      </c>
    </row>
    <row r="76" spans="1:18" ht="12.75">
      <c r="A76" s="6"/>
      <c r="B76" s="26"/>
      <c r="D76" s="6"/>
      <c r="E76" s="7"/>
      <c r="F76" s="7"/>
      <c r="G76" s="7"/>
      <c r="H76" s="7"/>
      <c r="I76" s="7"/>
      <c r="J76" s="7"/>
      <c r="K76" s="50"/>
      <c r="L76" s="57"/>
      <c r="M76" s="7"/>
      <c r="N76" s="7"/>
      <c r="O76" s="7"/>
      <c r="P76" s="7"/>
      <c r="Q76" s="7"/>
      <c r="R76" s="26"/>
    </row>
    <row r="77" spans="1:18" ht="12.75">
      <c r="A77" s="27">
        <v>318</v>
      </c>
      <c r="B77" s="37" t="s">
        <v>85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f>SUM(D77:H77)</f>
        <v>0</v>
      </c>
      <c r="K77" s="31"/>
      <c r="L77" s="57"/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2"/>
    </row>
    <row r="78" spans="1:18" ht="12.75">
      <c r="A78" s="28">
        <v>319</v>
      </c>
      <c r="B78" s="40" t="s">
        <v>86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44">
        <f>SUM(D78:H78)</f>
        <v>0</v>
      </c>
      <c r="K78" s="22"/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21"/>
    </row>
    <row r="79" spans="1:18" ht="12.75">
      <c r="A79" s="8"/>
      <c r="B79" s="9" t="s">
        <v>78</v>
      </c>
      <c r="D79" s="5">
        <f>SUM(D77:D78)</f>
        <v>0</v>
      </c>
      <c r="E79" s="74">
        <f>SUM(E77:E78)</f>
        <v>0</v>
      </c>
      <c r="F79" s="74">
        <f>SUM(E77:E78)</f>
        <v>0</v>
      </c>
      <c r="G79" s="74">
        <f>SUM(F77:F78)</f>
        <v>0</v>
      </c>
      <c r="H79" s="74">
        <f>SUM(G77:G78)</f>
        <v>0</v>
      </c>
      <c r="I79" s="74">
        <f>SUM(H77:H78)</f>
        <v>0</v>
      </c>
      <c r="J79" s="51">
        <f>SUM(J77:J78)</f>
        <v>0</v>
      </c>
      <c r="K79" s="19"/>
      <c r="M79" s="5">
        <f>SUM(M77:M78)</f>
        <v>0</v>
      </c>
      <c r="N79" s="5">
        <f>SUM(N77:N78)</f>
        <v>0</v>
      </c>
      <c r="O79" s="5">
        <f>SUM(O77:O78)</f>
        <v>0</v>
      </c>
      <c r="P79" s="5">
        <f>SUM(P77:P78)</f>
        <v>0</v>
      </c>
      <c r="Q79" s="5">
        <f>SUM(Q77:Q78)</f>
        <v>0</v>
      </c>
      <c r="R79" s="20"/>
    </row>
    <row r="80" spans="1:18" ht="12.75">
      <c r="A80" s="6"/>
      <c r="B80" s="26"/>
      <c r="D80" s="6"/>
      <c r="E80" s="7"/>
      <c r="F80" s="7"/>
      <c r="G80" s="7"/>
      <c r="H80" s="7"/>
      <c r="I80" s="7"/>
      <c r="J80" s="7"/>
      <c r="K80" s="50"/>
      <c r="L80" s="57"/>
      <c r="M80" s="7"/>
      <c r="N80" s="7"/>
      <c r="O80" s="7"/>
      <c r="P80" s="7"/>
      <c r="Q80" s="7"/>
      <c r="R80" s="26"/>
    </row>
    <row r="81" spans="1:18" ht="12.75">
      <c r="A81" s="69">
        <v>321001</v>
      </c>
      <c r="B81" s="37" t="s">
        <v>87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f aca="true" t="shared" si="4" ref="J81:J90">SUM(D81:H81)</f>
        <v>0</v>
      </c>
      <c r="K81" s="31"/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2"/>
    </row>
    <row r="82" spans="1:18" ht="12.75">
      <c r="A82" s="68">
        <v>329001</v>
      </c>
      <c r="B82" s="34" t="s">
        <v>88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f t="shared" si="4"/>
        <v>0</v>
      </c>
      <c r="K82" s="45"/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46"/>
    </row>
    <row r="83" spans="1:18" ht="12.75">
      <c r="A83" s="68">
        <v>331001</v>
      </c>
      <c r="B83" s="34" t="s">
        <v>89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f t="shared" si="4"/>
        <v>0</v>
      </c>
      <c r="K83" s="45"/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46"/>
    </row>
    <row r="84" spans="1:18" ht="12.75">
      <c r="A84" s="68">
        <v>333001</v>
      </c>
      <c r="B84" s="34" t="s">
        <v>90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f t="shared" si="4"/>
        <v>0</v>
      </c>
      <c r="K84" s="45"/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46"/>
    </row>
    <row r="85" spans="1:18" ht="12.75">
      <c r="A85" s="70">
        <v>336001</v>
      </c>
      <c r="B85" s="40" t="s">
        <v>91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4">
        <f t="shared" si="4"/>
        <v>0</v>
      </c>
      <c r="K85" s="47"/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8"/>
    </row>
    <row r="86" spans="1:18" ht="12.75">
      <c r="A86" s="69">
        <v>337001</v>
      </c>
      <c r="B86" s="37" t="s">
        <v>92</v>
      </c>
      <c r="D86" s="30">
        <v>0</v>
      </c>
      <c r="E86" s="30">
        <v>0</v>
      </c>
      <c r="F86" s="30">
        <v>0</v>
      </c>
      <c r="G86" s="30">
        <v>0</v>
      </c>
      <c r="H86" s="30">
        <v>0</v>
      </c>
      <c r="I86" s="30">
        <v>0</v>
      </c>
      <c r="J86" s="30">
        <f t="shared" si="4"/>
        <v>0</v>
      </c>
      <c r="K86" s="31"/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2"/>
    </row>
    <row r="87" spans="1:18" ht="12.75">
      <c r="A87" s="68">
        <v>339001</v>
      </c>
      <c r="B87" s="34" t="s">
        <v>93</v>
      </c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f t="shared" si="4"/>
        <v>0</v>
      </c>
      <c r="K87" s="45"/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46"/>
    </row>
    <row r="88" spans="1:18" ht="12.75">
      <c r="A88" s="68">
        <v>340001</v>
      </c>
      <c r="B88" s="34" t="s">
        <v>94</v>
      </c>
      <c r="D88" s="38">
        <v>0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f t="shared" si="4"/>
        <v>0</v>
      </c>
      <c r="K88" s="45"/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46"/>
    </row>
    <row r="89" spans="1:18" ht="12.75">
      <c r="A89" s="68">
        <v>341001</v>
      </c>
      <c r="B89" s="34" t="s">
        <v>97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f t="shared" si="4"/>
        <v>0</v>
      </c>
      <c r="K89" s="45"/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46"/>
    </row>
    <row r="90" spans="1:18" ht="12.75">
      <c r="A90" s="70">
        <v>342001</v>
      </c>
      <c r="B90" s="40" t="s">
        <v>95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4">
        <f t="shared" si="4"/>
        <v>0</v>
      </c>
      <c r="K90" s="47"/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8"/>
    </row>
    <row r="91" spans="1:18" ht="12.75">
      <c r="A91" s="68">
        <v>339001</v>
      </c>
      <c r="B91" s="34" t="s">
        <v>93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f aca="true" t="shared" si="5" ref="J91:J96">SUM(D91:H91)</f>
        <v>0</v>
      </c>
      <c r="K91" s="45"/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46"/>
    </row>
    <row r="92" spans="1:18" ht="12.75">
      <c r="A92" s="68">
        <v>340001</v>
      </c>
      <c r="B92" s="34" t="s">
        <v>94</v>
      </c>
      <c r="D92" s="38">
        <v>0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f t="shared" si="5"/>
        <v>0</v>
      </c>
      <c r="K92" s="45"/>
      <c r="M92" s="38">
        <v>0</v>
      </c>
      <c r="N92" s="38">
        <v>0</v>
      </c>
      <c r="O92" s="38">
        <v>0</v>
      </c>
      <c r="P92" s="38">
        <v>0</v>
      </c>
      <c r="Q92" s="38">
        <v>0</v>
      </c>
      <c r="R92" s="46"/>
    </row>
    <row r="93" spans="1:18" ht="12.75">
      <c r="A93" s="68">
        <v>341001</v>
      </c>
      <c r="B93" s="34" t="s">
        <v>97</v>
      </c>
      <c r="D93" s="38">
        <v>0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f t="shared" si="5"/>
        <v>0</v>
      </c>
      <c r="K93" s="45"/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46"/>
    </row>
    <row r="94" spans="1:18" ht="12.75">
      <c r="A94" s="68">
        <v>342001</v>
      </c>
      <c r="B94" s="34" t="s">
        <v>95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f t="shared" si="5"/>
        <v>0</v>
      </c>
      <c r="K94" s="45"/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46"/>
    </row>
    <row r="95" spans="1:18" ht="12.75">
      <c r="A95" s="70">
        <v>343001</v>
      </c>
      <c r="B95" s="40" t="s">
        <v>98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4">
        <f t="shared" si="5"/>
        <v>0</v>
      </c>
      <c r="K95" s="47"/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8"/>
    </row>
    <row r="96" spans="1:20" s="77" customFormat="1" ht="12.75">
      <c r="A96" s="70">
        <v>344001</v>
      </c>
      <c r="B96" s="40" t="s">
        <v>101</v>
      </c>
      <c r="C96" s="17"/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4">
        <f t="shared" si="5"/>
        <v>0</v>
      </c>
      <c r="K96" s="47"/>
      <c r="L96" s="23"/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8"/>
      <c r="T96" s="78"/>
    </row>
    <row r="97" spans="1:18" ht="12.75">
      <c r="A97" s="8"/>
      <c r="B97" s="9" t="s">
        <v>79</v>
      </c>
      <c r="D97" s="43">
        <f>SUM(D81:D96)</f>
        <v>0</v>
      </c>
      <c r="E97" s="72">
        <f>SUM(E81:E96)</f>
        <v>0</v>
      </c>
      <c r="F97" s="72"/>
      <c r="G97" s="72"/>
      <c r="H97" s="72">
        <f>SUM(H81:H96)</f>
        <v>0</v>
      </c>
      <c r="I97" s="72"/>
      <c r="J97" s="72">
        <f>SUM(J81:J96)</f>
        <v>0</v>
      </c>
      <c r="K97" s="73"/>
      <c r="M97" s="72">
        <f>SUM(M81:M96)</f>
        <v>0</v>
      </c>
      <c r="N97" s="72">
        <f>SUM(N81:N96)</f>
        <v>0</v>
      </c>
      <c r="O97" s="72">
        <f>SUM(O81:O96)</f>
        <v>0</v>
      </c>
      <c r="P97" s="72">
        <f>SUM(P81:P96)</f>
        <v>0</v>
      </c>
      <c r="Q97" s="72">
        <f>SUM(Q81:Q96)</f>
        <v>0</v>
      </c>
      <c r="R97" s="71"/>
    </row>
    <row r="98" spans="1:18" ht="12.75">
      <c r="A98" s="6"/>
      <c r="B98" s="26"/>
      <c r="D98" s="6"/>
      <c r="E98" s="7"/>
      <c r="F98" s="7"/>
      <c r="G98" s="7"/>
      <c r="H98" s="7"/>
      <c r="I98" s="7"/>
      <c r="J98" s="7"/>
      <c r="K98" s="50"/>
      <c r="L98" s="57"/>
      <c r="M98" s="7"/>
      <c r="N98" s="7"/>
      <c r="O98" s="7"/>
      <c r="P98" s="7"/>
      <c r="Q98" s="7"/>
      <c r="R98" s="26"/>
    </row>
    <row r="99" spans="1:18" ht="13.5" thickBot="1">
      <c r="A99" s="10"/>
      <c r="B99" s="11" t="s">
        <v>80</v>
      </c>
      <c r="C99" s="49"/>
      <c r="D99" s="52">
        <f>D75+D79+D97</f>
        <v>218199799</v>
      </c>
      <c r="E99" s="52">
        <f aca="true" t="shared" si="6" ref="E99:J99">E75+E79+E97</f>
        <v>913711528</v>
      </c>
      <c r="F99" s="52">
        <f t="shared" si="6"/>
        <v>238774130</v>
      </c>
      <c r="G99" s="52">
        <f t="shared" si="6"/>
        <v>16964</v>
      </c>
      <c r="H99" s="52">
        <f t="shared" si="6"/>
        <v>1233470</v>
      </c>
      <c r="I99" s="52">
        <f t="shared" si="6"/>
        <v>0</v>
      </c>
      <c r="J99" s="52">
        <f t="shared" si="6"/>
        <v>1371935891</v>
      </c>
      <c r="K99" s="53"/>
      <c r="M99" s="39">
        <f>M75+M79+M97</f>
        <v>1663296139</v>
      </c>
      <c r="N99" s="39">
        <f>N75+N79+N97</f>
        <v>133947</v>
      </c>
      <c r="O99" s="39">
        <f>O75+O79+O97</f>
        <v>5137920</v>
      </c>
      <c r="P99" s="39">
        <f>P75+P79+P97</f>
        <v>704594</v>
      </c>
      <c r="Q99" s="39">
        <f>Q75+Q79+Q97</f>
        <v>1669272600</v>
      </c>
      <c r="R99" s="60"/>
    </row>
    <row r="100" spans="1:18" ht="13.5" thickTop="1">
      <c r="A100" s="6"/>
      <c r="B100" s="26"/>
      <c r="D100" s="6"/>
      <c r="E100" s="7"/>
      <c r="F100" s="7"/>
      <c r="G100" s="7"/>
      <c r="H100" s="7"/>
      <c r="I100" s="7"/>
      <c r="J100" s="7"/>
      <c r="K100" s="50"/>
      <c r="L100" s="57"/>
      <c r="M100" s="7"/>
      <c r="N100" s="82"/>
      <c r="O100" s="82"/>
      <c r="P100" s="82"/>
      <c r="Q100" s="82"/>
      <c r="R100" s="61"/>
    </row>
    <row r="101" ht="12.75">
      <c r="J101" s="13"/>
    </row>
    <row r="102" spans="4:13" ht="12.75">
      <c r="D102" s="2" t="s">
        <v>96</v>
      </c>
      <c r="M102" s="2" t="s">
        <v>96</v>
      </c>
    </row>
  </sheetData>
  <sheetProtection/>
  <mergeCells count="4">
    <mergeCell ref="A3:B3"/>
    <mergeCell ref="D2:K2"/>
    <mergeCell ref="M2:R2"/>
    <mergeCell ref="A1:R1"/>
  </mergeCells>
  <printOptions horizontalCentered="1"/>
  <pageMargins left="0.25" right="0.25" top="0.9" bottom="0.19" header="0.51" footer="0.17"/>
  <pageSetup horizontalDpi="600" verticalDpi="600" orientation="portrait" paperSize="5" scale="65" r:id="rId1"/>
  <headerFooter alignWithMargins="0">
    <oddHeader>&amp;C&amp;14
</oddHeader>
  </headerFooter>
  <colBreaks count="1" manualBreakCount="1">
    <brk id="11" max="1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Zalinsky Matthew</cp:lastModifiedBy>
  <cp:lastPrinted>2013-10-21T20:06:12Z</cp:lastPrinted>
  <dcterms:created xsi:type="dcterms:W3CDTF">2003-04-30T18:47:40Z</dcterms:created>
  <dcterms:modified xsi:type="dcterms:W3CDTF">2013-10-21T21:04:53Z</dcterms:modified>
  <cp:category/>
  <cp:version/>
  <cp:contentType/>
  <cp:contentStatus/>
</cp:coreProperties>
</file>