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Area" localSheetId="0">'Obj700 - Property  - by fund'!$A$1:$O$102</definedName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<sst xmlns="http://schemas.openxmlformats.org/spreadsheetml/2006/main" count="115" uniqueCount="113">
  <si>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</si>
  <si>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</si>
  <si>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</si>
  <si>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</si>
  <si>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</si>
  <si>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</si>
  <si>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</si>
  <si>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</si>
  <si>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</si>
  <si>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</si>
  <si>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</si>
  <si>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</si>
  <si>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</si>
  <si>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</si>
  <si>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</si>
  <si>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 xml:space="preserve"> 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</si>
  <si>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</si>
  <si>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</si>
  <si>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</si>
  <si>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</si>
  <si>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</si>
  <si>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</si>
  <si>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</si>
  <si>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</si>
  <si>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</si>
  <si>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</si>
  <si>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</si>
  <si>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</si>
  <si>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</si>
  <si>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</si>
  <si>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</si>
  <si>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</si>
  <si>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</si>
  <si>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</si>
  <si>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</si>
  <si>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</si>
  <si>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</si>
  <si>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</si>
  <si>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</si>
  <si>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</si>
  <si>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</si>
  <si>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</si>
  <si>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</si>
  <si>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</si>
  <si>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</si>
  <si>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</si>
  <si>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</si>
  <si>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</si>
  <si>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</si>
  <si>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</si>
  <si>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</si>
  <si>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</si>
  <si>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</si>
  <si>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</si>
  <si>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</si>
  <si>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</si>
  <si>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</si>
  <si>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</si>
  <si>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</si>
  <si>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</si>
  <si>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</si>
  <si>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</si>
  <si>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</si>
  <si>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</si>
  <si>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</si>
  <si>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</si>
  <si>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</si>
  <si>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</si>
  <si>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</si>
  <si>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</si>
  <si>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</si>
  <si>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</si>
  <si>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</si>
  <si>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</si>
  <si>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</si>
  <si>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</si>
  <si>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</si>
  <si>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</si>
  <si>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</si>
  <si>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</si>
  <si>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</si>
  <si>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</si>
  <si>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Property - Object Code 700
Expenditures by Fund Source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</si>
  <si>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</si>
  <si>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</si>
  <si>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</si>
  <si>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</si>
  <si>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</si>
  <si>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</si>
  <si>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>St. Tammany Parish School Board *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</si>
  <si>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</si>
  <si>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</si>
  <si>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</si>
  <si>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</si>
  <si>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</si>
  <si>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</si>
  <si>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</si>
  <si>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</si>
  <si>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</si>
  <si>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>City of Bogalusa School Board .</t>
  </si>
  <si>
    <t>* Excludes one-time Hurricane Related expenditures</t>
  </si>
  <si>
    <t>A02</t>
  </si>
  <si>
    <t>Office of Juvenile Justice</t>
  </si>
  <si>
    <t>Total Office of Juvenile Justice Schools</t>
  </si>
  <si>
    <t>International High School</t>
  </si>
  <si>
    <t>Lafourche Parish School Board *</t>
  </si>
  <si>
    <t>2011-2012</t>
  </si>
  <si>
    <t>Louisiana Virtual Charter Academy</t>
  </si>
  <si>
    <t>Louisiana Connections Academy</t>
  </si>
  <si>
    <t xml:space="preserve">Lake Charles Charter Academy </t>
  </si>
  <si>
    <t>Lycee Francais de la Nouvelle-Orleans</t>
  </si>
  <si>
    <t>New Orleans Military and Maritime Academy</t>
  </si>
  <si>
    <t>Recovery School District (RSD Operated &amp; Type 5 Charters)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</si>
</sst>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4" applyFont="1" applyFill="1" applyBorder="1" applyAlignment="1">
      <alignment horizontal="right" wrapText="1"/>
      <protection/>
    </xf>
    <xf numFmtId="0" fontId="1" fillId="0" borderId="12" xfId="104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104" applyFont="1" applyFill="1" applyBorder="1" applyAlignment="1">
      <alignment horizontal="right" wrapText="1"/>
      <protection/>
    </xf>
    <xf numFmtId="0" fontId="1" fillId="0" borderId="10" xfId="104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3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33" borderId="24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104" applyNumberFormat="1" applyFont="1" applyFill="1" applyBorder="1" applyAlignment="1">
      <alignment horizontal="right" wrapText="1"/>
      <protection/>
    </xf>
    <xf numFmtId="10" fontId="1" fillId="0" borderId="10" xfId="104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164" fontId="1" fillId="33" borderId="19" xfId="104" applyNumberFormat="1" applyFont="1" applyFill="1" applyBorder="1" applyAlignment="1">
      <alignment horizontal="right" wrapText="1"/>
      <protection/>
    </xf>
    <xf numFmtId="10" fontId="1" fillId="0" borderId="19" xfId="104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1" fillId="0" borderId="19" xfId="104" applyFont="1" applyFill="1" applyBorder="1" applyAlignment="1">
      <alignment wrapText="1"/>
      <protection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64" fontId="1" fillId="0" borderId="19" xfId="104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4" applyNumberFormat="1" applyFont="1" applyFill="1" applyBorder="1" applyAlignment="1">
      <alignment horizontal="right" wrapText="1"/>
      <protection/>
    </xf>
    <xf numFmtId="164" fontId="3" fillId="35" borderId="17" xfId="0" applyNumberFormat="1" applyFont="1" applyFill="1" applyBorder="1" applyAlignment="1">
      <alignment/>
    </xf>
    <xf numFmtId="0" fontId="1" fillId="0" borderId="26" xfId="104" applyFont="1" applyFill="1" applyBorder="1" applyAlignment="1">
      <alignment wrapText="1"/>
      <protection/>
    </xf>
    <xf numFmtId="164" fontId="1" fillId="0" borderId="26" xfId="104" applyNumberFormat="1" applyFont="1" applyFill="1" applyBorder="1" applyAlignment="1">
      <alignment horizontal="right" wrapText="1"/>
      <protection/>
    </xf>
    <xf numFmtId="164" fontId="1" fillId="33" borderId="26" xfId="104" applyNumberFormat="1" applyFont="1" applyFill="1" applyBorder="1" applyAlignment="1">
      <alignment horizontal="right" wrapText="1"/>
      <protection/>
    </xf>
    <xf numFmtId="10" fontId="1" fillId="0" borderId="26" xfId="104" applyNumberFormat="1" applyFont="1" applyFill="1" applyBorder="1" applyAlignment="1">
      <alignment horizontal="right" wrapText="1"/>
      <protection/>
    </xf>
    <xf numFmtId="10" fontId="4" fillId="0" borderId="27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8" xfId="0" applyNumberFormat="1" applyFont="1" applyBorder="1" applyAlignment="1">
      <alignment/>
    </xf>
    <xf numFmtId="0" fontId="1" fillId="0" borderId="10" xfId="104" applyFont="1" applyFill="1" applyBorder="1" applyAlignment="1">
      <alignment wrapText="1"/>
      <protection/>
    </xf>
    <xf numFmtId="0" fontId="1" fillId="0" borderId="29" xfId="104" applyFont="1" applyFill="1" applyBorder="1" applyAlignment="1">
      <alignment wrapText="1"/>
      <protection/>
    </xf>
    <xf numFmtId="0" fontId="1" fillId="0" borderId="30" xfId="104" applyFont="1" applyFill="1" applyBorder="1" applyAlignment="1">
      <alignment wrapText="1"/>
      <protection/>
    </xf>
    <xf numFmtId="0" fontId="1" fillId="0" borderId="31" xfId="104" applyFont="1" applyFill="1" applyBorder="1" applyAlignment="1">
      <alignment horizontal="left" wrapText="1"/>
      <protection/>
    </xf>
    <xf numFmtId="0" fontId="3" fillId="0" borderId="0" xfId="0" applyFont="1" applyAlignment="1">
      <alignment horizontal="left"/>
    </xf>
    <xf numFmtId="164" fontId="7" fillId="33" borderId="10" xfId="104" applyNumberFormat="1" applyFont="1" applyFill="1" applyBorder="1" applyAlignment="1">
      <alignment horizontal="right" wrapText="1"/>
      <protection/>
    </xf>
    <xf numFmtId="164" fontId="3" fillId="0" borderId="0" xfId="0" applyNumberFormat="1" applyFont="1" applyAlignment="1">
      <alignment/>
    </xf>
    <xf numFmtId="0" fontId="1" fillId="0" borderId="32" xfId="105" applyFont="1" applyFill="1" applyBorder="1" applyAlignment="1">
      <alignment horizontal="right" wrapText="1"/>
      <protection/>
    </xf>
    <xf numFmtId="0" fontId="1" fillId="0" borderId="33" xfId="105" applyFont="1" applyFill="1" applyBorder="1" applyAlignment="1">
      <alignment wrapText="1"/>
      <protection/>
    </xf>
    <xf numFmtId="0" fontId="1" fillId="0" borderId="19" xfId="105" applyFont="1" applyFill="1" applyBorder="1" applyAlignment="1">
      <alignment horizontal="right" wrapText="1"/>
      <protection/>
    </xf>
    <xf numFmtId="0" fontId="1" fillId="0" borderId="19" xfId="105" applyFont="1" applyFill="1" applyBorder="1" applyAlignment="1">
      <alignment wrapText="1"/>
      <protection/>
    </xf>
    <xf numFmtId="0" fontId="1" fillId="0" borderId="10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wrapText="1"/>
      <protection/>
    </xf>
    <xf numFmtId="0" fontId="1" fillId="0" borderId="26" xfId="105" applyFont="1" applyFill="1" applyBorder="1" applyAlignment="1">
      <alignment horizontal="right" wrapText="1"/>
      <protection/>
    </xf>
    <xf numFmtId="0" fontId="1" fillId="0" borderId="26" xfId="105" applyFont="1" applyFill="1" applyBorder="1" applyAlignment="1">
      <alignment wrapText="1"/>
      <protection/>
    </xf>
    <xf numFmtId="0" fontId="1" fillId="36" borderId="19" xfId="105" applyFont="1" applyFill="1" applyBorder="1" applyAlignment="1">
      <alignment horizontal="right" wrapText="1"/>
      <protection/>
    </xf>
    <xf numFmtId="0" fontId="1" fillId="36" borderId="19" xfId="105" applyFont="1" applyFill="1" applyBorder="1" applyAlignment="1">
      <alignment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38" fontId="3" fillId="0" borderId="0" xfId="87" applyNumberFormat="1" applyFont="1" applyFill="1" applyAlignment="1">
      <alignment horizontal="left" vertical="top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3" xfId="84"/>
    <cellStyle name="Normal 3 2" xfId="85"/>
    <cellStyle name="Normal 38" xfId="86"/>
    <cellStyle name="Normal 38 2" xfId="87"/>
    <cellStyle name="Normal 39" xfId="88"/>
    <cellStyle name="Normal 39 2" xfId="89"/>
    <cellStyle name="Normal 4" xfId="90"/>
    <cellStyle name="Normal 4 2" xfId="91"/>
    <cellStyle name="Normal 4 3" xfId="92"/>
    <cellStyle name="Normal 4 4" xfId="93"/>
    <cellStyle name="Normal 4 5" xfId="94"/>
    <cellStyle name="Normal 4 6" xfId="95"/>
    <cellStyle name="Normal 46" xfId="96"/>
    <cellStyle name="Normal 46 2" xfId="97"/>
    <cellStyle name="Normal 47" xfId="98"/>
    <cellStyle name="Normal 5" xfId="99"/>
    <cellStyle name="Normal 6" xfId="100"/>
    <cellStyle name="Normal 7" xfId="101"/>
    <cellStyle name="Normal 8" xfId="102"/>
    <cellStyle name="Normal 9" xfId="103"/>
    <cellStyle name="Normal_Sheet1" xfId="104"/>
    <cellStyle name="Normal_Sheet1 2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="80" zoomScaleSheetLayoutView="80" zoomScalePageLayoutView="0" workbookViewId="0" topLeftCell="A1">
      <pane xSplit="2" ySplit="2" topLeftCell="C6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08" sqref="E108"/>
    </sheetView>
  </sheetViews>
  <sheetFormatPr defaultColWidth="9.140625" defaultRowHeight="12.75"/>
  <cols>
    <col min="1" max="1" width="6.57421875" style="1" customWidth="1"/>
    <col min="2" max="2" width="46.00390625" style="1" customWidth="1"/>
    <col min="3" max="3" width="14.57421875" style="1" customWidth="1"/>
    <col min="4" max="4" width="14.00390625" style="1" bestFit="1" customWidth="1"/>
    <col min="5" max="5" width="13.7109375" style="1" bestFit="1" customWidth="1"/>
    <col min="6" max="6" width="14.140625" style="1" bestFit="1" customWidth="1"/>
    <col min="7" max="7" width="10.7109375" style="1" bestFit="1" customWidth="1"/>
    <col min="8" max="8" width="15.574218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31" customFormat="1" ht="66.75" customHeight="1">
      <c r="A1" s="71" t="s">
        <v>106</v>
      </c>
      <c r="B1" s="71"/>
      <c r="C1" s="70" t="s">
        <v>82</v>
      </c>
      <c r="D1" s="71"/>
      <c r="E1" s="71"/>
      <c r="F1" s="71"/>
      <c r="G1" s="71"/>
      <c r="H1" s="71"/>
      <c r="I1" s="71"/>
      <c r="J1" s="70" t="s">
        <v>82</v>
      </c>
      <c r="K1" s="71"/>
      <c r="L1" s="71"/>
      <c r="M1" s="71"/>
      <c r="N1" s="71"/>
      <c r="O1" s="71"/>
    </row>
    <row r="2" spans="1:15" ht="51">
      <c r="A2" s="36" t="s">
        <v>0</v>
      </c>
      <c r="B2" s="36" t="s">
        <v>6</v>
      </c>
      <c r="C2" s="37" t="s">
        <v>1</v>
      </c>
      <c r="D2" s="37" t="s">
        <v>2</v>
      </c>
      <c r="E2" s="37" t="s">
        <v>7</v>
      </c>
      <c r="F2" s="37" t="s">
        <v>3</v>
      </c>
      <c r="G2" s="37" t="s">
        <v>4</v>
      </c>
      <c r="H2" s="37" t="s">
        <v>5</v>
      </c>
      <c r="I2" s="38" t="s">
        <v>8</v>
      </c>
      <c r="J2" s="37" t="s">
        <v>14</v>
      </c>
      <c r="K2" s="37" t="s">
        <v>10</v>
      </c>
      <c r="L2" s="37" t="s">
        <v>11</v>
      </c>
      <c r="M2" s="37" t="s">
        <v>12</v>
      </c>
      <c r="N2" s="37" t="s">
        <v>9</v>
      </c>
      <c r="O2" s="37" t="s">
        <v>13</v>
      </c>
    </row>
    <row r="3" spans="1:15" ht="12.75">
      <c r="A3" s="46">
        <v>1</v>
      </c>
      <c r="B3" s="55" t="s">
        <v>16</v>
      </c>
      <c r="C3" s="47">
        <v>130307</v>
      </c>
      <c r="D3" s="47">
        <v>45819</v>
      </c>
      <c r="E3" s="47">
        <v>0</v>
      </c>
      <c r="F3" s="47">
        <v>124136</v>
      </c>
      <c r="G3" s="47">
        <v>0</v>
      </c>
      <c r="H3" s="47">
        <v>0</v>
      </c>
      <c r="I3" s="48">
        <f>SUM(C3:H3)</f>
        <v>300262</v>
      </c>
      <c r="J3" s="49">
        <f aca="true" t="shared" si="0" ref="J3:O3">C3/$I3</f>
        <v>0.433977659510694</v>
      </c>
      <c r="K3" s="49">
        <f t="shared" si="0"/>
        <v>0.15259673218722317</v>
      </c>
      <c r="L3" s="49">
        <f t="shared" si="0"/>
        <v>0</v>
      </c>
      <c r="M3" s="49">
        <f t="shared" si="0"/>
        <v>0.41342560830208286</v>
      </c>
      <c r="N3" s="49">
        <f t="shared" si="0"/>
        <v>0</v>
      </c>
      <c r="O3" s="49">
        <f t="shared" si="0"/>
        <v>0</v>
      </c>
    </row>
    <row r="4" spans="1:15" s="34" customFormat="1" ht="12.75">
      <c r="A4" s="14">
        <v>2</v>
      </c>
      <c r="B4" s="54" t="s">
        <v>90</v>
      </c>
      <c r="C4" s="42">
        <v>17423</v>
      </c>
      <c r="D4" s="42">
        <v>0</v>
      </c>
      <c r="E4" s="42">
        <v>0</v>
      </c>
      <c r="F4" s="42">
        <v>112933</v>
      </c>
      <c r="G4" s="42">
        <v>0</v>
      </c>
      <c r="H4" s="42">
        <v>1372439</v>
      </c>
      <c r="I4" s="32">
        <f aca="true" t="shared" si="1" ref="I4:I67">SUM(C4:H4)</f>
        <v>1502795</v>
      </c>
      <c r="J4" s="33">
        <f aca="true" t="shared" si="2" ref="J4:J67">C4/$I4</f>
        <v>0.011593730349116147</v>
      </c>
      <c r="K4" s="33">
        <f aca="true" t="shared" si="3" ref="K4:K67">D4/$I4</f>
        <v>0</v>
      </c>
      <c r="L4" s="33">
        <f aca="true" t="shared" si="4" ref="L4:L67">E4/$I4</f>
        <v>0</v>
      </c>
      <c r="M4" s="33">
        <f aca="true" t="shared" si="5" ref="M4:M67">F4/$I4</f>
        <v>0.07514863970135648</v>
      </c>
      <c r="N4" s="33">
        <f aca="true" t="shared" si="6" ref="N4:N67">G4/$I4</f>
        <v>0</v>
      </c>
      <c r="O4" s="33">
        <f aca="true" t="shared" si="7" ref="O4:O67">H4/$I4</f>
        <v>0.9132576299495274</v>
      </c>
    </row>
    <row r="5" spans="1:15" s="34" customFormat="1" ht="12.75">
      <c r="A5" s="14">
        <v>3</v>
      </c>
      <c r="B5" s="54" t="s">
        <v>17</v>
      </c>
      <c r="C5" s="42">
        <v>272749</v>
      </c>
      <c r="D5" s="42">
        <v>6652</v>
      </c>
      <c r="E5" s="42">
        <v>81815</v>
      </c>
      <c r="F5" s="42">
        <v>85102</v>
      </c>
      <c r="G5" s="42">
        <v>0</v>
      </c>
      <c r="H5" s="42">
        <v>2655469</v>
      </c>
      <c r="I5" s="32">
        <f t="shared" si="1"/>
        <v>3101787</v>
      </c>
      <c r="J5" s="33">
        <f t="shared" si="2"/>
        <v>0.08793285934849814</v>
      </c>
      <c r="K5" s="33">
        <f t="shared" si="3"/>
        <v>0.0021445702106559863</v>
      </c>
      <c r="L5" s="33">
        <f t="shared" si="4"/>
        <v>0.026376730574987902</v>
      </c>
      <c r="M5" s="33">
        <f t="shared" si="5"/>
        <v>0.027436442283109704</v>
      </c>
      <c r="N5" s="33">
        <f t="shared" si="6"/>
        <v>0</v>
      </c>
      <c r="O5" s="33">
        <f t="shared" si="7"/>
        <v>0.8561093975827483</v>
      </c>
    </row>
    <row r="6" spans="1:15" s="34" customFormat="1" ht="12.75">
      <c r="A6" s="14">
        <v>4</v>
      </c>
      <c r="B6" s="54" t="s">
        <v>18</v>
      </c>
      <c r="C6" s="42">
        <v>75530</v>
      </c>
      <c r="D6" s="42">
        <v>25026</v>
      </c>
      <c r="E6" s="42">
        <v>3804</v>
      </c>
      <c r="F6" s="42">
        <v>139630</v>
      </c>
      <c r="G6" s="42">
        <v>0</v>
      </c>
      <c r="H6" s="42">
        <v>0</v>
      </c>
      <c r="I6" s="32">
        <f t="shared" si="1"/>
        <v>243990</v>
      </c>
      <c r="J6" s="33">
        <f t="shared" si="2"/>
        <v>0.309561867289643</v>
      </c>
      <c r="K6" s="33">
        <f t="shared" si="3"/>
        <v>0.10256977744989548</v>
      </c>
      <c r="L6" s="33">
        <f t="shared" si="4"/>
        <v>0.01559080290175827</v>
      </c>
      <c r="M6" s="33">
        <f t="shared" si="5"/>
        <v>0.5722775523587033</v>
      </c>
      <c r="N6" s="33">
        <f t="shared" si="6"/>
        <v>0</v>
      </c>
      <c r="O6" s="33">
        <f t="shared" si="7"/>
        <v>0</v>
      </c>
    </row>
    <row r="7" spans="1:15" ht="12.75">
      <c r="A7" s="15">
        <v>5</v>
      </c>
      <c r="B7" s="56" t="s">
        <v>19</v>
      </c>
      <c r="C7" s="43">
        <v>-232218</v>
      </c>
      <c r="D7" s="43">
        <v>28297</v>
      </c>
      <c r="E7" s="43">
        <v>9620</v>
      </c>
      <c r="F7" s="43">
        <v>31972</v>
      </c>
      <c r="G7" s="43">
        <v>0</v>
      </c>
      <c r="H7" s="43">
        <v>0</v>
      </c>
      <c r="I7" s="2">
        <f t="shared" si="1"/>
        <v>-162329</v>
      </c>
      <c r="J7" s="19">
        <f t="shared" si="2"/>
        <v>1.4305392135724362</v>
      </c>
      <c r="K7" s="19">
        <f t="shared" si="3"/>
        <v>-0.17431882165232337</v>
      </c>
      <c r="L7" s="19">
        <f t="shared" si="4"/>
        <v>-0.059262362239649105</v>
      </c>
      <c r="M7" s="19">
        <f t="shared" si="5"/>
        <v>-0.19695802968046375</v>
      </c>
      <c r="N7" s="19">
        <f t="shared" si="6"/>
        <v>0</v>
      </c>
      <c r="O7" s="19">
        <f t="shared" si="7"/>
        <v>0</v>
      </c>
    </row>
    <row r="8" spans="1:15" ht="12.75">
      <c r="A8" s="46">
        <v>6</v>
      </c>
      <c r="B8" s="55" t="s">
        <v>20</v>
      </c>
      <c r="C8" s="47">
        <v>547406</v>
      </c>
      <c r="D8" s="47">
        <v>0</v>
      </c>
      <c r="E8" s="47">
        <v>0</v>
      </c>
      <c r="F8" s="47">
        <v>29108</v>
      </c>
      <c r="G8" s="47">
        <v>0</v>
      </c>
      <c r="H8" s="47">
        <v>55599</v>
      </c>
      <c r="I8" s="48">
        <f t="shared" si="1"/>
        <v>632113</v>
      </c>
      <c r="J8" s="49">
        <f t="shared" si="2"/>
        <v>0.8659938966608819</v>
      </c>
      <c r="K8" s="49">
        <f t="shared" si="3"/>
        <v>0</v>
      </c>
      <c r="L8" s="49">
        <f t="shared" si="4"/>
        <v>0</v>
      </c>
      <c r="M8" s="49">
        <f t="shared" si="5"/>
        <v>0.04604872862921661</v>
      </c>
      <c r="N8" s="49">
        <f t="shared" si="6"/>
        <v>0</v>
      </c>
      <c r="O8" s="49">
        <f t="shared" si="7"/>
        <v>0.08795737470990156</v>
      </c>
    </row>
    <row r="9" spans="1:15" s="34" customFormat="1" ht="12.75">
      <c r="A9" s="14">
        <v>7</v>
      </c>
      <c r="B9" s="54" t="s">
        <v>21</v>
      </c>
      <c r="C9" s="42">
        <v>0</v>
      </c>
      <c r="D9" s="42">
        <v>0</v>
      </c>
      <c r="E9" s="42">
        <v>0</v>
      </c>
      <c r="F9" s="42">
        <v>972019</v>
      </c>
      <c r="G9" s="42">
        <v>0</v>
      </c>
      <c r="H9" s="42">
        <v>0</v>
      </c>
      <c r="I9" s="32">
        <f t="shared" si="1"/>
        <v>972019</v>
      </c>
      <c r="J9" s="33">
        <f t="shared" si="2"/>
        <v>0</v>
      </c>
      <c r="K9" s="33">
        <f t="shared" si="3"/>
        <v>0</v>
      </c>
      <c r="L9" s="33">
        <f t="shared" si="4"/>
        <v>0</v>
      </c>
      <c r="M9" s="33">
        <f t="shared" si="5"/>
        <v>1</v>
      </c>
      <c r="N9" s="33">
        <f t="shared" si="6"/>
        <v>0</v>
      </c>
      <c r="O9" s="33">
        <f t="shared" si="7"/>
        <v>0</v>
      </c>
    </row>
    <row r="10" spans="1:15" s="34" customFormat="1" ht="12.75">
      <c r="A10" s="14">
        <v>8</v>
      </c>
      <c r="B10" s="54" t="s">
        <v>22</v>
      </c>
      <c r="C10" s="42">
        <v>1930244</v>
      </c>
      <c r="D10" s="42">
        <v>44476</v>
      </c>
      <c r="E10" s="42">
        <v>0</v>
      </c>
      <c r="F10" s="42">
        <v>153008</v>
      </c>
      <c r="G10" s="42">
        <v>0</v>
      </c>
      <c r="H10" s="42">
        <v>429621</v>
      </c>
      <c r="I10" s="32">
        <f t="shared" si="1"/>
        <v>2557349</v>
      </c>
      <c r="J10" s="33">
        <f t="shared" si="2"/>
        <v>0.7547831758590634</v>
      </c>
      <c r="K10" s="33">
        <f t="shared" si="3"/>
        <v>0.017391447158756977</v>
      </c>
      <c r="L10" s="33">
        <f t="shared" si="4"/>
        <v>0</v>
      </c>
      <c r="M10" s="33">
        <f t="shared" si="5"/>
        <v>0.059830707502182924</v>
      </c>
      <c r="N10" s="33">
        <f t="shared" si="6"/>
        <v>0</v>
      </c>
      <c r="O10" s="33">
        <f t="shared" si="7"/>
        <v>0.16799466947999667</v>
      </c>
    </row>
    <row r="11" spans="1:15" s="34" customFormat="1" ht="12.75">
      <c r="A11" s="14">
        <v>9</v>
      </c>
      <c r="B11" s="54" t="s">
        <v>23</v>
      </c>
      <c r="C11" s="42">
        <v>802299</v>
      </c>
      <c r="D11" s="42">
        <v>412855</v>
      </c>
      <c r="E11" s="42">
        <v>182008</v>
      </c>
      <c r="F11" s="42">
        <v>0</v>
      </c>
      <c r="G11" s="42">
        <v>0</v>
      </c>
      <c r="H11" s="42">
        <v>5008825</v>
      </c>
      <c r="I11" s="32">
        <f t="shared" si="1"/>
        <v>6405987</v>
      </c>
      <c r="J11" s="33">
        <f t="shared" si="2"/>
        <v>0.12524205871788374</v>
      </c>
      <c r="K11" s="33">
        <f t="shared" si="3"/>
        <v>0.06444830437526645</v>
      </c>
      <c r="L11" s="33">
        <f t="shared" si="4"/>
        <v>0.02841217130162768</v>
      </c>
      <c r="M11" s="33">
        <f t="shared" si="5"/>
        <v>0</v>
      </c>
      <c r="N11" s="33">
        <f t="shared" si="6"/>
        <v>0</v>
      </c>
      <c r="O11" s="33">
        <f t="shared" si="7"/>
        <v>0.7818974656052221</v>
      </c>
    </row>
    <row r="12" spans="1:15" ht="12.75">
      <c r="A12" s="15">
        <v>10</v>
      </c>
      <c r="B12" s="56" t="s">
        <v>91</v>
      </c>
      <c r="C12" s="43">
        <v>2668907</v>
      </c>
      <c r="D12" s="43">
        <v>174000</v>
      </c>
      <c r="E12" s="43">
        <v>34804</v>
      </c>
      <c r="F12" s="43">
        <v>240695</v>
      </c>
      <c r="G12" s="43">
        <v>0</v>
      </c>
      <c r="H12" s="43">
        <v>264363</v>
      </c>
      <c r="I12" s="2">
        <f t="shared" si="1"/>
        <v>3382769</v>
      </c>
      <c r="J12" s="19">
        <f t="shared" si="2"/>
        <v>0.7889711062150564</v>
      </c>
      <c r="K12" s="19">
        <f t="shared" si="3"/>
        <v>0.05143715104401158</v>
      </c>
      <c r="L12" s="19">
        <f t="shared" si="4"/>
        <v>0.010288612672044707</v>
      </c>
      <c r="M12" s="19">
        <f t="shared" si="5"/>
        <v>0.0711532475318297</v>
      </c>
      <c r="N12" s="19">
        <f t="shared" si="6"/>
        <v>0</v>
      </c>
      <c r="O12" s="19">
        <f t="shared" si="7"/>
        <v>0.07814988253705765</v>
      </c>
    </row>
    <row r="13" spans="1:15" ht="12.75">
      <c r="A13" s="46">
        <v>11</v>
      </c>
      <c r="B13" s="55" t="s">
        <v>24</v>
      </c>
      <c r="C13" s="47">
        <v>309861</v>
      </c>
      <c r="D13" s="47">
        <v>0</v>
      </c>
      <c r="E13" s="47">
        <v>0</v>
      </c>
      <c r="F13" s="47">
        <v>0</v>
      </c>
      <c r="G13" s="47">
        <v>0</v>
      </c>
      <c r="H13" s="47">
        <v>187000</v>
      </c>
      <c r="I13" s="48">
        <f t="shared" si="1"/>
        <v>496861</v>
      </c>
      <c r="J13" s="49">
        <f t="shared" si="2"/>
        <v>0.6236371943058522</v>
      </c>
      <c r="K13" s="49">
        <f t="shared" si="3"/>
        <v>0</v>
      </c>
      <c r="L13" s="49">
        <f t="shared" si="4"/>
        <v>0</v>
      </c>
      <c r="M13" s="49">
        <f t="shared" si="5"/>
        <v>0</v>
      </c>
      <c r="N13" s="49">
        <f t="shared" si="6"/>
        <v>0</v>
      </c>
      <c r="O13" s="49">
        <f t="shared" si="7"/>
        <v>0.3763628056941479</v>
      </c>
    </row>
    <row r="14" spans="1:15" s="34" customFormat="1" ht="12.75">
      <c r="A14" s="14">
        <v>12</v>
      </c>
      <c r="B14" s="54" t="s">
        <v>92</v>
      </c>
      <c r="C14" s="42">
        <v>5600</v>
      </c>
      <c r="D14" s="42">
        <v>0</v>
      </c>
      <c r="E14" s="42">
        <v>0</v>
      </c>
      <c r="F14" s="42">
        <v>91548</v>
      </c>
      <c r="G14" s="42">
        <v>0</v>
      </c>
      <c r="H14" s="42">
        <v>0</v>
      </c>
      <c r="I14" s="32">
        <f t="shared" si="1"/>
        <v>97148</v>
      </c>
      <c r="J14" s="33">
        <f t="shared" si="2"/>
        <v>0.05764400708197801</v>
      </c>
      <c r="K14" s="33">
        <f t="shared" si="3"/>
        <v>0</v>
      </c>
      <c r="L14" s="33">
        <f t="shared" si="4"/>
        <v>0</v>
      </c>
      <c r="M14" s="33">
        <f t="shared" si="5"/>
        <v>0.942355992918022</v>
      </c>
      <c r="N14" s="33">
        <f t="shared" si="6"/>
        <v>0</v>
      </c>
      <c r="O14" s="33">
        <f t="shared" si="7"/>
        <v>0</v>
      </c>
    </row>
    <row r="15" spans="1:15" s="34" customFormat="1" ht="12.75">
      <c r="A15" s="14">
        <v>13</v>
      </c>
      <c r="B15" s="54" t="s">
        <v>25</v>
      </c>
      <c r="C15" s="42">
        <v>22295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32">
        <f t="shared" si="1"/>
        <v>22295</v>
      </c>
      <c r="J15" s="33">
        <f t="shared" si="2"/>
        <v>1</v>
      </c>
      <c r="K15" s="33">
        <f t="shared" si="3"/>
        <v>0</v>
      </c>
      <c r="L15" s="33">
        <f t="shared" si="4"/>
        <v>0</v>
      </c>
      <c r="M15" s="33">
        <f t="shared" si="5"/>
        <v>0</v>
      </c>
      <c r="N15" s="33">
        <f t="shared" si="6"/>
        <v>0</v>
      </c>
      <c r="O15" s="33">
        <f t="shared" si="7"/>
        <v>0</v>
      </c>
    </row>
    <row r="16" spans="1:15" s="34" customFormat="1" ht="12.75">
      <c r="A16" s="14">
        <v>14</v>
      </c>
      <c r="B16" s="54" t="s">
        <v>26</v>
      </c>
      <c r="C16" s="42">
        <v>96513</v>
      </c>
      <c r="D16" s="42">
        <v>0</v>
      </c>
      <c r="E16" s="42">
        <v>0</v>
      </c>
      <c r="F16" s="42">
        <v>90933</v>
      </c>
      <c r="G16" s="42">
        <v>0</v>
      </c>
      <c r="H16" s="42">
        <v>0</v>
      </c>
      <c r="I16" s="32">
        <f t="shared" si="1"/>
        <v>187446</v>
      </c>
      <c r="J16" s="33">
        <f t="shared" si="2"/>
        <v>0.5148842866745623</v>
      </c>
      <c r="K16" s="33">
        <f t="shared" si="3"/>
        <v>0</v>
      </c>
      <c r="L16" s="33">
        <f t="shared" si="4"/>
        <v>0</v>
      </c>
      <c r="M16" s="33">
        <f t="shared" si="5"/>
        <v>0.48511571332543774</v>
      </c>
      <c r="N16" s="33">
        <f t="shared" si="6"/>
        <v>0</v>
      </c>
      <c r="O16" s="33">
        <f t="shared" si="7"/>
        <v>0</v>
      </c>
    </row>
    <row r="17" spans="1:15" ht="12.75">
      <c r="A17" s="15">
        <v>15</v>
      </c>
      <c r="B17" s="56" t="s">
        <v>27</v>
      </c>
      <c r="C17" s="43">
        <v>0</v>
      </c>
      <c r="D17" s="43">
        <v>25640</v>
      </c>
      <c r="E17" s="43">
        <v>0</v>
      </c>
      <c r="F17" s="43">
        <v>92542</v>
      </c>
      <c r="G17" s="43">
        <v>0</v>
      </c>
      <c r="H17" s="43">
        <v>0</v>
      </c>
      <c r="I17" s="2">
        <f t="shared" si="1"/>
        <v>118182</v>
      </c>
      <c r="J17" s="19">
        <f t="shared" si="2"/>
        <v>0</v>
      </c>
      <c r="K17" s="19">
        <f t="shared" si="3"/>
        <v>0.21695351237921173</v>
      </c>
      <c r="L17" s="19">
        <f t="shared" si="4"/>
        <v>0</v>
      </c>
      <c r="M17" s="19">
        <f t="shared" si="5"/>
        <v>0.7830464876207883</v>
      </c>
      <c r="N17" s="19">
        <f t="shared" si="6"/>
        <v>0</v>
      </c>
      <c r="O17" s="19">
        <f t="shared" si="7"/>
        <v>0</v>
      </c>
    </row>
    <row r="18" spans="1:15" ht="12.75">
      <c r="A18" s="46">
        <v>16</v>
      </c>
      <c r="B18" s="55" t="s">
        <v>28</v>
      </c>
      <c r="C18" s="47">
        <v>10990</v>
      </c>
      <c r="D18" s="47">
        <v>0</v>
      </c>
      <c r="E18" s="47">
        <v>0</v>
      </c>
      <c r="F18" s="47">
        <v>1184731</v>
      </c>
      <c r="G18" s="47">
        <v>0</v>
      </c>
      <c r="H18" s="47">
        <v>3180602</v>
      </c>
      <c r="I18" s="48">
        <f t="shared" si="1"/>
        <v>4376323</v>
      </c>
      <c r="J18" s="49">
        <f t="shared" si="2"/>
        <v>0.0025112406008423052</v>
      </c>
      <c r="K18" s="49">
        <f t="shared" si="3"/>
        <v>0</v>
      </c>
      <c r="L18" s="49">
        <f t="shared" si="4"/>
        <v>0</v>
      </c>
      <c r="M18" s="49">
        <f t="shared" si="5"/>
        <v>0.2707137932917657</v>
      </c>
      <c r="N18" s="49">
        <f t="shared" si="6"/>
        <v>0</v>
      </c>
      <c r="O18" s="49">
        <f t="shared" si="7"/>
        <v>0.726774966107392</v>
      </c>
    </row>
    <row r="19" spans="1:15" s="34" customFormat="1" ht="12.75">
      <c r="A19" s="14">
        <v>17</v>
      </c>
      <c r="B19" s="54" t="s">
        <v>29</v>
      </c>
      <c r="C19" s="42">
        <v>4215262</v>
      </c>
      <c r="D19" s="42">
        <v>116862</v>
      </c>
      <c r="E19" s="42">
        <v>34424</v>
      </c>
      <c r="F19" s="42">
        <v>254005</v>
      </c>
      <c r="G19" s="42">
        <v>0</v>
      </c>
      <c r="H19" s="42">
        <v>2694068</v>
      </c>
      <c r="I19" s="32">
        <f t="shared" si="1"/>
        <v>7314621</v>
      </c>
      <c r="J19" s="33">
        <f t="shared" si="2"/>
        <v>0.576278935026162</v>
      </c>
      <c r="K19" s="33">
        <f t="shared" si="3"/>
        <v>0.015976494202502085</v>
      </c>
      <c r="L19" s="33">
        <f t="shared" si="4"/>
        <v>0.004706190518961953</v>
      </c>
      <c r="M19" s="33">
        <f t="shared" si="5"/>
        <v>0.03472565427518391</v>
      </c>
      <c r="N19" s="33">
        <f t="shared" si="6"/>
        <v>0</v>
      </c>
      <c r="O19" s="33">
        <f t="shared" si="7"/>
        <v>0.36831272597719006</v>
      </c>
    </row>
    <row r="20" spans="1:15" s="34" customFormat="1" ht="12.75">
      <c r="A20" s="14">
        <v>18</v>
      </c>
      <c r="B20" s="54" t="s">
        <v>30</v>
      </c>
      <c r="C20" s="42">
        <v>6740</v>
      </c>
      <c r="D20" s="42">
        <v>0</v>
      </c>
      <c r="E20" s="42">
        <v>0</v>
      </c>
      <c r="F20" s="42">
        <v>88</v>
      </c>
      <c r="G20" s="42">
        <v>0</v>
      </c>
      <c r="H20" s="42">
        <v>13016</v>
      </c>
      <c r="I20" s="32">
        <f t="shared" si="1"/>
        <v>19844</v>
      </c>
      <c r="J20" s="33">
        <f t="shared" si="2"/>
        <v>0.33964926426123765</v>
      </c>
      <c r="K20" s="33">
        <f t="shared" si="3"/>
        <v>0</v>
      </c>
      <c r="L20" s="33">
        <f t="shared" si="4"/>
        <v>0</v>
      </c>
      <c r="M20" s="33">
        <f t="shared" si="5"/>
        <v>0.004434589800443459</v>
      </c>
      <c r="N20" s="33">
        <f t="shared" si="6"/>
        <v>0</v>
      </c>
      <c r="O20" s="33">
        <f t="shared" si="7"/>
        <v>0.6559161459383189</v>
      </c>
    </row>
    <row r="21" spans="1:15" s="34" customFormat="1" ht="12.75">
      <c r="A21" s="14">
        <v>19</v>
      </c>
      <c r="B21" s="54" t="s">
        <v>31</v>
      </c>
      <c r="C21" s="42">
        <v>73157</v>
      </c>
      <c r="D21" s="42">
        <v>23116</v>
      </c>
      <c r="E21" s="42">
        <v>8218</v>
      </c>
      <c r="F21" s="42">
        <v>1821</v>
      </c>
      <c r="G21" s="42">
        <v>0</v>
      </c>
      <c r="H21" s="42">
        <v>0</v>
      </c>
      <c r="I21" s="32">
        <f t="shared" si="1"/>
        <v>106312</v>
      </c>
      <c r="J21" s="33">
        <f t="shared" si="2"/>
        <v>0.68813492362104</v>
      </c>
      <c r="K21" s="33">
        <f t="shared" si="3"/>
        <v>0.2174354729475506</v>
      </c>
      <c r="L21" s="33">
        <f t="shared" si="4"/>
        <v>0.07730077507713146</v>
      </c>
      <c r="M21" s="33">
        <f t="shared" si="5"/>
        <v>0.017128828354277974</v>
      </c>
      <c r="N21" s="33">
        <f t="shared" si="6"/>
        <v>0</v>
      </c>
      <c r="O21" s="33">
        <f t="shared" si="7"/>
        <v>0</v>
      </c>
    </row>
    <row r="22" spans="1:15" ht="12.75">
      <c r="A22" s="15">
        <v>20</v>
      </c>
      <c r="B22" s="56" t="s">
        <v>32</v>
      </c>
      <c r="C22" s="43">
        <v>9713</v>
      </c>
      <c r="D22" s="43">
        <v>46935</v>
      </c>
      <c r="E22" s="43">
        <v>0</v>
      </c>
      <c r="F22" s="43">
        <v>30191</v>
      </c>
      <c r="G22" s="43">
        <v>0</v>
      </c>
      <c r="H22" s="43">
        <v>0</v>
      </c>
      <c r="I22" s="2">
        <f t="shared" si="1"/>
        <v>86839</v>
      </c>
      <c r="J22" s="19">
        <f t="shared" si="2"/>
        <v>0.11185066617533597</v>
      </c>
      <c r="K22" s="19">
        <f t="shared" si="3"/>
        <v>0.5404829627241217</v>
      </c>
      <c r="L22" s="19">
        <f t="shared" si="4"/>
        <v>0</v>
      </c>
      <c r="M22" s="19">
        <f t="shared" si="5"/>
        <v>0.3476663711005424</v>
      </c>
      <c r="N22" s="19">
        <f t="shared" si="6"/>
        <v>0</v>
      </c>
      <c r="O22" s="19">
        <f t="shared" si="7"/>
        <v>0</v>
      </c>
    </row>
    <row r="23" spans="1:15" ht="12.75">
      <c r="A23" s="46">
        <v>21</v>
      </c>
      <c r="B23" s="55" t="s">
        <v>33</v>
      </c>
      <c r="C23" s="47">
        <v>4111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8">
        <f t="shared" si="1"/>
        <v>4111</v>
      </c>
      <c r="J23" s="49">
        <f t="shared" si="2"/>
        <v>1</v>
      </c>
      <c r="K23" s="49">
        <f t="shared" si="3"/>
        <v>0</v>
      </c>
      <c r="L23" s="49">
        <f t="shared" si="4"/>
        <v>0</v>
      </c>
      <c r="M23" s="49">
        <f t="shared" si="5"/>
        <v>0</v>
      </c>
      <c r="N23" s="49">
        <f t="shared" si="6"/>
        <v>0</v>
      </c>
      <c r="O23" s="49">
        <f t="shared" si="7"/>
        <v>0</v>
      </c>
    </row>
    <row r="24" spans="1:15" s="34" customFormat="1" ht="12.75">
      <c r="A24" s="14">
        <v>22</v>
      </c>
      <c r="B24" s="54" t="s">
        <v>34</v>
      </c>
      <c r="C24" s="42">
        <v>49471</v>
      </c>
      <c r="D24" s="42">
        <v>0</v>
      </c>
      <c r="E24" s="42">
        <v>0</v>
      </c>
      <c r="F24" s="42">
        <v>66820</v>
      </c>
      <c r="G24" s="42">
        <v>0</v>
      </c>
      <c r="H24" s="42">
        <v>29892</v>
      </c>
      <c r="I24" s="32">
        <f t="shared" si="1"/>
        <v>146183</v>
      </c>
      <c r="J24" s="33">
        <f t="shared" si="2"/>
        <v>0.33841828393178414</v>
      </c>
      <c r="K24" s="33">
        <f t="shared" si="3"/>
        <v>0</v>
      </c>
      <c r="L24" s="33">
        <f t="shared" si="4"/>
        <v>0</v>
      </c>
      <c r="M24" s="33">
        <f t="shared" si="5"/>
        <v>0.45709829460333967</v>
      </c>
      <c r="N24" s="33">
        <f t="shared" si="6"/>
        <v>0</v>
      </c>
      <c r="O24" s="33">
        <f t="shared" si="7"/>
        <v>0.20448342146487622</v>
      </c>
    </row>
    <row r="25" spans="1:15" s="34" customFormat="1" ht="12.75">
      <c r="A25" s="14">
        <v>23</v>
      </c>
      <c r="B25" s="54" t="s">
        <v>35</v>
      </c>
      <c r="C25" s="42">
        <v>723011</v>
      </c>
      <c r="D25" s="42">
        <v>0</v>
      </c>
      <c r="E25" s="42">
        <v>11954</v>
      </c>
      <c r="F25" s="42">
        <v>27466</v>
      </c>
      <c r="G25" s="42">
        <v>0</v>
      </c>
      <c r="H25" s="42">
        <v>0</v>
      </c>
      <c r="I25" s="32">
        <f t="shared" si="1"/>
        <v>762431</v>
      </c>
      <c r="J25" s="33">
        <f t="shared" si="2"/>
        <v>0.9482969606429958</v>
      </c>
      <c r="K25" s="33">
        <f t="shared" si="3"/>
        <v>0</v>
      </c>
      <c r="L25" s="33">
        <f t="shared" si="4"/>
        <v>0.015678795851690186</v>
      </c>
      <c r="M25" s="33">
        <f t="shared" si="5"/>
        <v>0.03602424350531392</v>
      </c>
      <c r="N25" s="33">
        <f t="shared" si="6"/>
        <v>0</v>
      </c>
      <c r="O25" s="33">
        <f t="shared" si="7"/>
        <v>0</v>
      </c>
    </row>
    <row r="26" spans="1:15" s="34" customFormat="1" ht="12.75">
      <c r="A26" s="14">
        <v>24</v>
      </c>
      <c r="B26" s="54" t="s">
        <v>36</v>
      </c>
      <c r="C26" s="42">
        <v>284242</v>
      </c>
      <c r="D26" s="42">
        <v>0</v>
      </c>
      <c r="E26" s="42">
        <v>0</v>
      </c>
      <c r="F26" s="42">
        <v>933029</v>
      </c>
      <c r="G26" s="42">
        <v>0</v>
      </c>
      <c r="H26" s="42">
        <v>600253</v>
      </c>
      <c r="I26" s="32">
        <f t="shared" si="1"/>
        <v>1817524</v>
      </c>
      <c r="J26" s="33">
        <f t="shared" si="2"/>
        <v>0.1563896817868705</v>
      </c>
      <c r="K26" s="33">
        <f t="shared" si="3"/>
        <v>0</v>
      </c>
      <c r="L26" s="33">
        <f t="shared" si="4"/>
        <v>0</v>
      </c>
      <c r="M26" s="33">
        <f t="shared" si="5"/>
        <v>0.5133516806380548</v>
      </c>
      <c r="N26" s="33">
        <f t="shared" si="6"/>
        <v>0</v>
      </c>
      <c r="O26" s="33">
        <f t="shared" si="7"/>
        <v>0.3302586375750747</v>
      </c>
    </row>
    <row r="27" spans="1:15" ht="12.75">
      <c r="A27" s="15">
        <v>25</v>
      </c>
      <c r="B27" s="56" t="s">
        <v>37</v>
      </c>
      <c r="C27" s="43">
        <v>656798</v>
      </c>
      <c r="D27" s="43">
        <v>0</v>
      </c>
      <c r="E27" s="43">
        <v>0</v>
      </c>
      <c r="F27" s="43">
        <v>99827</v>
      </c>
      <c r="G27" s="43">
        <v>0</v>
      </c>
      <c r="H27" s="43">
        <v>0</v>
      </c>
      <c r="I27" s="2">
        <f t="shared" si="1"/>
        <v>756625</v>
      </c>
      <c r="J27" s="19">
        <f t="shared" si="2"/>
        <v>0.8680627787873781</v>
      </c>
      <c r="K27" s="19">
        <f t="shared" si="3"/>
        <v>0</v>
      </c>
      <c r="L27" s="19">
        <f t="shared" si="4"/>
        <v>0</v>
      </c>
      <c r="M27" s="19">
        <f t="shared" si="5"/>
        <v>0.13193722121262183</v>
      </c>
      <c r="N27" s="19">
        <f t="shared" si="6"/>
        <v>0</v>
      </c>
      <c r="O27" s="19">
        <f t="shared" si="7"/>
        <v>0</v>
      </c>
    </row>
    <row r="28" spans="1:15" ht="12.75">
      <c r="A28" s="46">
        <v>26</v>
      </c>
      <c r="B28" s="55" t="s">
        <v>93</v>
      </c>
      <c r="C28" s="47">
        <v>479675</v>
      </c>
      <c r="D28" s="47">
        <v>106546</v>
      </c>
      <c r="E28" s="47">
        <v>517731</v>
      </c>
      <c r="F28" s="47">
        <v>12519</v>
      </c>
      <c r="G28" s="47">
        <v>0</v>
      </c>
      <c r="H28" s="47">
        <v>253665</v>
      </c>
      <c r="I28" s="48">
        <f t="shared" si="1"/>
        <v>1370136</v>
      </c>
      <c r="J28" s="49">
        <f t="shared" si="2"/>
        <v>0.350092983470254</v>
      </c>
      <c r="K28" s="49">
        <f t="shared" si="3"/>
        <v>0.07776308337274548</v>
      </c>
      <c r="L28" s="49">
        <f t="shared" si="4"/>
        <v>0.37786832839951656</v>
      </c>
      <c r="M28" s="49">
        <f t="shared" si="5"/>
        <v>0.009137049168841633</v>
      </c>
      <c r="N28" s="49">
        <f t="shared" si="6"/>
        <v>0</v>
      </c>
      <c r="O28" s="49">
        <f t="shared" si="7"/>
        <v>0.18513855558864228</v>
      </c>
    </row>
    <row r="29" spans="1:15" s="34" customFormat="1" ht="12.75">
      <c r="A29" s="14">
        <v>27</v>
      </c>
      <c r="B29" s="54" t="s">
        <v>94</v>
      </c>
      <c r="C29" s="42">
        <v>340648</v>
      </c>
      <c r="D29" s="42">
        <v>0</v>
      </c>
      <c r="E29" s="42">
        <v>0</v>
      </c>
      <c r="F29" s="42">
        <v>213861</v>
      </c>
      <c r="G29" s="42">
        <v>0</v>
      </c>
      <c r="H29" s="42">
        <v>0</v>
      </c>
      <c r="I29" s="32">
        <f t="shared" si="1"/>
        <v>554509</v>
      </c>
      <c r="J29" s="33">
        <f t="shared" si="2"/>
        <v>0.6143236629162016</v>
      </c>
      <c r="K29" s="33">
        <f t="shared" si="3"/>
        <v>0</v>
      </c>
      <c r="L29" s="33">
        <f t="shared" si="4"/>
        <v>0</v>
      </c>
      <c r="M29" s="33">
        <f t="shared" si="5"/>
        <v>0.38567633708379845</v>
      </c>
      <c r="N29" s="33">
        <f t="shared" si="6"/>
        <v>0</v>
      </c>
      <c r="O29" s="33">
        <f t="shared" si="7"/>
        <v>0</v>
      </c>
    </row>
    <row r="30" spans="1:15" s="34" customFormat="1" ht="12.75">
      <c r="A30" s="14">
        <v>28</v>
      </c>
      <c r="B30" s="54" t="s">
        <v>38</v>
      </c>
      <c r="C30" s="42">
        <v>500259</v>
      </c>
      <c r="D30" s="42">
        <v>17609</v>
      </c>
      <c r="E30" s="42">
        <v>0</v>
      </c>
      <c r="F30" s="42">
        <v>88337</v>
      </c>
      <c r="G30" s="42">
        <v>0</v>
      </c>
      <c r="H30" s="42">
        <v>791067</v>
      </c>
      <c r="I30" s="32">
        <f t="shared" si="1"/>
        <v>1397272</v>
      </c>
      <c r="J30" s="33">
        <f t="shared" si="2"/>
        <v>0.3580254953938818</v>
      </c>
      <c r="K30" s="33">
        <f t="shared" si="3"/>
        <v>0.01260241384640929</v>
      </c>
      <c r="L30" s="33">
        <f t="shared" si="4"/>
        <v>0</v>
      </c>
      <c r="M30" s="33">
        <f t="shared" si="5"/>
        <v>0.06322104787042179</v>
      </c>
      <c r="N30" s="33">
        <f t="shared" si="6"/>
        <v>0</v>
      </c>
      <c r="O30" s="33">
        <f t="shared" si="7"/>
        <v>0.5661510428892871</v>
      </c>
    </row>
    <row r="31" spans="1:15" s="34" customFormat="1" ht="12.75">
      <c r="A31" s="14">
        <v>29</v>
      </c>
      <c r="B31" s="54" t="s">
        <v>105</v>
      </c>
      <c r="C31" s="42">
        <v>765540</v>
      </c>
      <c r="D31" s="42">
        <v>184661</v>
      </c>
      <c r="E31" s="42">
        <v>0</v>
      </c>
      <c r="F31" s="42">
        <v>72826</v>
      </c>
      <c r="G31" s="42">
        <v>0</v>
      </c>
      <c r="H31" s="42">
        <v>829193</v>
      </c>
      <c r="I31" s="32">
        <f t="shared" si="1"/>
        <v>1852220</v>
      </c>
      <c r="J31" s="33">
        <f t="shared" si="2"/>
        <v>0.413309434084504</v>
      </c>
      <c r="K31" s="33">
        <f t="shared" si="3"/>
        <v>0.09969712021250175</v>
      </c>
      <c r="L31" s="33">
        <f t="shared" si="4"/>
        <v>0</v>
      </c>
      <c r="M31" s="33">
        <f t="shared" si="5"/>
        <v>0.039318223537160815</v>
      </c>
      <c r="N31" s="33">
        <f t="shared" si="6"/>
        <v>0</v>
      </c>
      <c r="O31" s="33">
        <f t="shared" si="7"/>
        <v>0.44767522216583344</v>
      </c>
    </row>
    <row r="32" spans="1:15" ht="12.75">
      <c r="A32" s="15">
        <v>30</v>
      </c>
      <c r="B32" s="56" t="s">
        <v>39</v>
      </c>
      <c r="C32" s="43">
        <v>0</v>
      </c>
      <c r="D32" s="43">
        <v>8655</v>
      </c>
      <c r="E32" s="43">
        <v>5084</v>
      </c>
      <c r="F32" s="43">
        <v>16117</v>
      </c>
      <c r="G32" s="43">
        <v>0</v>
      </c>
      <c r="H32" s="43">
        <v>0</v>
      </c>
      <c r="I32" s="2">
        <f t="shared" si="1"/>
        <v>29856</v>
      </c>
      <c r="J32" s="19">
        <f t="shared" si="2"/>
        <v>0</v>
      </c>
      <c r="K32" s="19">
        <f t="shared" si="3"/>
        <v>0.28989147909967844</v>
      </c>
      <c r="L32" s="19">
        <f t="shared" si="4"/>
        <v>0.17028403001071812</v>
      </c>
      <c r="M32" s="19">
        <f t="shared" si="5"/>
        <v>0.5398244908896034</v>
      </c>
      <c r="N32" s="19">
        <f t="shared" si="6"/>
        <v>0</v>
      </c>
      <c r="O32" s="19">
        <f t="shared" si="7"/>
        <v>0</v>
      </c>
    </row>
    <row r="33" spans="1:15" ht="12.75">
      <c r="A33" s="46">
        <v>31</v>
      </c>
      <c r="B33" s="55" t="s">
        <v>40</v>
      </c>
      <c r="C33" s="47">
        <v>423794</v>
      </c>
      <c r="D33" s="47">
        <v>0</v>
      </c>
      <c r="E33" s="47">
        <v>0</v>
      </c>
      <c r="F33" s="47">
        <v>55147</v>
      </c>
      <c r="G33" s="47">
        <v>0</v>
      </c>
      <c r="H33" s="47">
        <v>0</v>
      </c>
      <c r="I33" s="48">
        <f t="shared" si="1"/>
        <v>478941</v>
      </c>
      <c r="J33" s="49">
        <f t="shared" si="2"/>
        <v>0.8848563810573745</v>
      </c>
      <c r="K33" s="49">
        <f t="shared" si="3"/>
        <v>0</v>
      </c>
      <c r="L33" s="49">
        <f t="shared" si="4"/>
        <v>0</v>
      </c>
      <c r="M33" s="49">
        <f t="shared" si="5"/>
        <v>0.1151436189426255</v>
      </c>
      <c r="N33" s="49">
        <f t="shared" si="6"/>
        <v>0</v>
      </c>
      <c r="O33" s="49">
        <f t="shared" si="7"/>
        <v>0</v>
      </c>
    </row>
    <row r="34" spans="1:15" s="34" customFormat="1" ht="12.75">
      <c r="A34" s="14">
        <v>32</v>
      </c>
      <c r="B34" s="54" t="s">
        <v>41</v>
      </c>
      <c r="C34" s="42">
        <v>589478</v>
      </c>
      <c r="D34" s="42">
        <v>0</v>
      </c>
      <c r="E34" s="42">
        <v>7495</v>
      </c>
      <c r="F34" s="42">
        <v>0</v>
      </c>
      <c r="G34" s="42">
        <v>0</v>
      </c>
      <c r="H34" s="42">
        <v>13794574</v>
      </c>
      <c r="I34" s="32">
        <f t="shared" si="1"/>
        <v>14391547</v>
      </c>
      <c r="J34" s="33">
        <f t="shared" si="2"/>
        <v>0.040960016320691586</v>
      </c>
      <c r="K34" s="33">
        <f t="shared" si="3"/>
        <v>0</v>
      </c>
      <c r="L34" s="33">
        <f t="shared" si="4"/>
        <v>0.0005207918231445167</v>
      </c>
      <c r="M34" s="33">
        <f t="shared" si="5"/>
        <v>0</v>
      </c>
      <c r="N34" s="33">
        <f t="shared" si="6"/>
        <v>0</v>
      </c>
      <c r="O34" s="33">
        <f t="shared" si="7"/>
        <v>0.9585191918561639</v>
      </c>
    </row>
    <row r="35" spans="1:15" s="34" customFormat="1" ht="12.75">
      <c r="A35" s="14">
        <v>33</v>
      </c>
      <c r="B35" s="54" t="s">
        <v>42</v>
      </c>
      <c r="C35" s="42">
        <v>86076</v>
      </c>
      <c r="D35" s="42">
        <v>44142</v>
      </c>
      <c r="E35" s="42">
        <v>58348</v>
      </c>
      <c r="F35" s="42">
        <v>84077</v>
      </c>
      <c r="G35" s="42">
        <v>0</v>
      </c>
      <c r="H35" s="42">
        <v>0</v>
      </c>
      <c r="I35" s="32">
        <f t="shared" si="1"/>
        <v>272643</v>
      </c>
      <c r="J35" s="33">
        <f t="shared" si="2"/>
        <v>0.31570955425226394</v>
      </c>
      <c r="K35" s="33">
        <f t="shared" si="3"/>
        <v>0.16190402834475853</v>
      </c>
      <c r="L35" s="33">
        <f t="shared" si="4"/>
        <v>0.21400879538444045</v>
      </c>
      <c r="M35" s="33">
        <f t="shared" si="5"/>
        <v>0.3083776220185371</v>
      </c>
      <c r="N35" s="33">
        <f t="shared" si="6"/>
        <v>0</v>
      </c>
      <c r="O35" s="33">
        <f t="shared" si="7"/>
        <v>0</v>
      </c>
    </row>
    <row r="36" spans="1:15" s="34" customFormat="1" ht="12.75">
      <c r="A36" s="14">
        <v>34</v>
      </c>
      <c r="B36" s="54" t="s">
        <v>43</v>
      </c>
      <c r="C36" s="42">
        <v>59564</v>
      </c>
      <c r="D36" s="42">
        <v>0</v>
      </c>
      <c r="E36" s="42">
        <v>0</v>
      </c>
      <c r="F36" s="42">
        <v>0</v>
      </c>
      <c r="G36" s="42">
        <v>0</v>
      </c>
      <c r="H36" s="42">
        <v>17589</v>
      </c>
      <c r="I36" s="32">
        <f t="shared" si="1"/>
        <v>77153</v>
      </c>
      <c r="J36" s="33">
        <f t="shared" si="2"/>
        <v>0.7720244190115744</v>
      </c>
      <c r="K36" s="33">
        <f t="shared" si="3"/>
        <v>0</v>
      </c>
      <c r="L36" s="33">
        <f t="shared" si="4"/>
        <v>0</v>
      </c>
      <c r="M36" s="33">
        <f t="shared" si="5"/>
        <v>0</v>
      </c>
      <c r="N36" s="33">
        <f t="shared" si="6"/>
        <v>0</v>
      </c>
      <c r="O36" s="33">
        <f t="shared" si="7"/>
        <v>0.2279755809884256</v>
      </c>
    </row>
    <row r="37" spans="1:15" ht="12.75">
      <c r="A37" s="15">
        <v>35</v>
      </c>
      <c r="B37" s="56" t="s">
        <v>44</v>
      </c>
      <c r="C37" s="43">
        <v>7995</v>
      </c>
      <c r="D37" s="43">
        <v>65272</v>
      </c>
      <c r="E37" s="43">
        <v>13198</v>
      </c>
      <c r="F37" s="43">
        <v>15600</v>
      </c>
      <c r="G37" s="43">
        <v>0</v>
      </c>
      <c r="H37" s="43">
        <v>0</v>
      </c>
      <c r="I37" s="2">
        <f t="shared" si="1"/>
        <v>102065</v>
      </c>
      <c r="J37" s="19">
        <f t="shared" si="2"/>
        <v>0.07833243521285456</v>
      </c>
      <c r="K37" s="19">
        <f t="shared" si="3"/>
        <v>0.6395140351736638</v>
      </c>
      <c r="L37" s="19">
        <f t="shared" si="4"/>
        <v>0.12930975358839955</v>
      </c>
      <c r="M37" s="19">
        <f t="shared" si="5"/>
        <v>0.15284377602508206</v>
      </c>
      <c r="N37" s="19">
        <f t="shared" si="6"/>
        <v>0</v>
      </c>
      <c r="O37" s="19">
        <f t="shared" si="7"/>
        <v>0</v>
      </c>
    </row>
    <row r="38" spans="1:15" ht="12.75">
      <c r="A38" s="46">
        <v>36</v>
      </c>
      <c r="B38" s="55" t="s">
        <v>95</v>
      </c>
      <c r="C38" s="47">
        <v>581161</v>
      </c>
      <c r="D38" s="47">
        <v>235823</v>
      </c>
      <c r="E38" s="47">
        <v>0</v>
      </c>
      <c r="F38" s="47">
        <v>29591</v>
      </c>
      <c r="G38" s="47">
        <v>0</v>
      </c>
      <c r="H38" s="47">
        <v>9147455</v>
      </c>
      <c r="I38" s="48">
        <f t="shared" si="1"/>
        <v>9994030</v>
      </c>
      <c r="J38" s="49">
        <f t="shared" si="2"/>
        <v>0.058150816037174195</v>
      </c>
      <c r="K38" s="49">
        <f t="shared" si="3"/>
        <v>0.023596387043064708</v>
      </c>
      <c r="L38" s="49">
        <f t="shared" si="4"/>
        <v>0</v>
      </c>
      <c r="M38" s="49">
        <f t="shared" si="5"/>
        <v>0.002960867637979874</v>
      </c>
      <c r="N38" s="49">
        <f t="shared" si="6"/>
        <v>0</v>
      </c>
      <c r="O38" s="49">
        <f t="shared" si="7"/>
        <v>0.9152919292817813</v>
      </c>
    </row>
    <row r="39" spans="1:15" s="34" customFormat="1" ht="12.75">
      <c r="A39" s="14">
        <v>37</v>
      </c>
      <c r="B39" s="54" t="s">
        <v>45</v>
      </c>
      <c r="C39" s="42">
        <v>1334031</v>
      </c>
      <c r="D39" s="42">
        <v>0</v>
      </c>
      <c r="E39" s="42">
        <v>27188</v>
      </c>
      <c r="F39" s="42">
        <v>185735</v>
      </c>
      <c r="G39" s="42">
        <v>0</v>
      </c>
      <c r="H39" s="42">
        <v>124975</v>
      </c>
      <c r="I39" s="32">
        <f t="shared" si="1"/>
        <v>1671929</v>
      </c>
      <c r="J39" s="33">
        <f t="shared" si="2"/>
        <v>0.7978993127100493</v>
      </c>
      <c r="K39" s="33">
        <f t="shared" si="3"/>
        <v>0</v>
      </c>
      <c r="L39" s="33">
        <f t="shared" si="4"/>
        <v>0.0162614560785775</v>
      </c>
      <c r="M39" s="33">
        <f t="shared" si="5"/>
        <v>0.11109024366465323</v>
      </c>
      <c r="N39" s="33">
        <f t="shared" si="6"/>
        <v>0</v>
      </c>
      <c r="O39" s="33">
        <f t="shared" si="7"/>
        <v>0.07474898754671999</v>
      </c>
    </row>
    <row r="40" spans="1:15" s="34" customFormat="1" ht="12.75">
      <c r="A40" s="14">
        <v>38</v>
      </c>
      <c r="B40" s="54" t="s">
        <v>87</v>
      </c>
      <c r="C40" s="42">
        <v>323615</v>
      </c>
      <c r="D40" s="42">
        <v>33397</v>
      </c>
      <c r="E40" s="42">
        <v>0</v>
      </c>
      <c r="F40" s="42">
        <v>0</v>
      </c>
      <c r="G40" s="42">
        <v>0</v>
      </c>
      <c r="H40" s="42">
        <v>0</v>
      </c>
      <c r="I40" s="32">
        <f t="shared" si="1"/>
        <v>357012</v>
      </c>
      <c r="J40" s="33">
        <f t="shared" si="2"/>
        <v>0.9064541247913236</v>
      </c>
      <c r="K40" s="33">
        <f t="shared" si="3"/>
        <v>0.09354587520867647</v>
      </c>
      <c r="L40" s="33">
        <f t="shared" si="4"/>
        <v>0</v>
      </c>
      <c r="M40" s="33">
        <f t="shared" si="5"/>
        <v>0</v>
      </c>
      <c r="N40" s="33">
        <f t="shared" si="6"/>
        <v>0</v>
      </c>
      <c r="O40" s="33">
        <f t="shared" si="7"/>
        <v>0</v>
      </c>
    </row>
    <row r="41" spans="1:15" s="34" customFormat="1" ht="12.75">
      <c r="A41" s="14">
        <v>39</v>
      </c>
      <c r="B41" s="54" t="s">
        <v>46</v>
      </c>
      <c r="C41" s="42">
        <v>36166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32">
        <f t="shared" si="1"/>
        <v>36166</v>
      </c>
      <c r="J41" s="33">
        <f t="shared" si="2"/>
        <v>1</v>
      </c>
      <c r="K41" s="33">
        <f t="shared" si="3"/>
        <v>0</v>
      </c>
      <c r="L41" s="33">
        <f t="shared" si="4"/>
        <v>0</v>
      </c>
      <c r="M41" s="33">
        <f t="shared" si="5"/>
        <v>0</v>
      </c>
      <c r="N41" s="33">
        <f t="shared" si="6"/>
        <v>0</v>
      </c>
      <c r="O41" s="33">
        <f t="shared" si="7"/>
        <v>0</v>
      </c>
    </row>
    <row r="42" spans="1:15" ht="12.75">
      <c r="A42" s="15">
        <v>40</v>
      </c>
      <c r="B42" s="56" t="s">
        <v>47</v>
      </c>
      <c r="C42" s="43">
        <v>297432</v>
      </c>
      <c r="D42" s="43">
        <v>26372</v>
      </c>
      <c r="E42" s="43">
        <v>0</v>
      </c>
      <c r="F42" s="43">
        <v>640340</v>
      </c>
      <c r="G42" s="43">
        <v>0</v>
      </c>
      <c r="H42" s="43">
        <v>13312713</v>
      </c>
      <c r="I42" s="2">
        <f t="shared" si="1"/>
        <v>14276857</v>
      </c>
      <c r="J42" s="19">
        <f t="shared" si="2"/>
        <v>0.020833156765526193</v>
      </c>
      <c r="K42" s="19">
        <f t="shared" si="3"/>
        <v>0.0018471852733413243</v>
      </c>
      <c r="L42" s="19">
        <f t="shared" si="4"/>
        <v>0</v>
      </c>
      <c r="M42" s="19">
        <f t="shared" si="5"/>
        <v>0.04485160844575245</v>
      </c>
      <c r="N42" s="19">
        <f t="shared" si="6"/>
        <v>0</v>
      </c>
      <c r="O42" s="19">
        <f t="shared" si="7"/>
        <v>0.93246804951538</v>
      </c>
    </row>
    <row r="43" spans="1:15" ht="12.75">
      <c r="A43" s="46">
        <v>41</v>
      </c>
      <c r="B43" s="55" t="s">
        <v>48</v>
      </c>
      <c r="C43" s="47">
        <v>1199725</v>
      </c>
      <c r="D43" s="47">
        <v>28073</v>
      </c>
      <c r="E43" s="47">
        <v>11576</v>
      </c>
      <c r="F43" s="47">
        <v>33927</v>
      </c>
      <c r="G43" s="47">
        <v>0</v>
      </c>
      <c r="H43" s="47">
        <v>0</v>
      </c>
      <c r="I43" s="48">
        <f t="shared" si="1"/>
        <v>1273301</v>
      </c>
      <c r="J43" s="49">
        <f t="shared" si="2"/>
        <v>0.9422163337655433</v>
      </c>
      <c r="K43" s="49">
        <f t="shared" si="3"/>
        <v>0.022047418481568774</v>
      </c>
      <c r="L43" s="49">
        <f t="shared" si="4"/>
        <v>0.009091330329592138</v>
      </c>
      <c r="M43" s="49">
        <f t="shared" si="5"/>
        <v>0.026644917423295826</v>
      </c>
      <c r="N43" s="49">
        <f t="shared" si="6"/>
        <v>0</v>
      </c>
      <c r="O43" s="49">
        <f t="shared" si="7"/>
        <v>0</v>
      </c>
    </row>
    <row r="44" spans="1:15" s="34" customFormat="1" ht="12.75">
      <c r="A44" s="14">
        <v>42</v>
      </c>
      <c r="B44" s="54" t="s">
        <v>49</v>
      </c>
      <c r="C44" s="42">
        <v>456637</v>
      </c>
      <c r="D44" s="42">
        <v>0</v>
      </c>
      <c r="E44" s="42">
        <v>0</v>
      </c>
      <c r="F44" s="42">
        <v>49206</v>
      </c>
      <c r="G44" s="42">
        <v>0</v>
      </c>
      <c r="H44" s="42">
        <v>134287</v>
      </c>
      <c r="I44" s="32">
        <f t="shared" si="1"/>
        <v>640130</v>
      </c>
      <c r="J44" s="33">
        <f t="shared" si="2"/>
        <v>0.7133504131973193</v>
      </c>
      <c r="K44" s="33">
        <f t="shared" si="3"/>
        <v>0</v>
      </c>
      <c r="L44" s="33">
        <f t="shared" si="4"/>
        <v>0</v>
      </c>
      <c r="M44" s="33">
        <f t="shared" si="5"/>
        <v>0.07686876103291519</v>
      </c>
      <c r="N44" s="33">
        <f t="shared" si="6"/>
        <v>0</v>
      </c>
      <c r="O44" s="33">
        <f t="shared" si="7"/>
        <v>0.2097808257697655</v>
      </c>
    </row>
    <row r="45" spans="1:15" s="34" customFormat="1" ht="12.75">
      <c r="A45" s="14">
        <v>43</v>
      </c>
      <c r="B45" s="54" t="s">
        <v>50</v>
      </c>
      <c r="C45" s="42">
        <v>524729</v>
      </c>
      <c r="D45" s="42">
        <v>64910</v>
      </c>
      <c r="E45" s="42">
        <v>0</v>
      </c>
      <c r="F45" s="42">
        <v>328777</v>
      </c>
      <c r="G45" s="42">
        <v>0</v>
      </c>
      <c r="H45" s="42">
        <v>137101</v>
      </c>
      <c r="I45" s="32">
        <f t="shared" si="1"/>
        <v>1055517</v>
      </c>
      <c r="J45" s="33">
        <f t="shared" si="2"/>
        <v>0.49712984253214304</v>
      </c>
      <c r="K45" s="33">
        <f t="shared" si="3"/>
        <v>0.06149593043030098</v>
      </c>
      <c r="L45" s="33">
        <f t="shared" si="4"/>
        <v>0</v>
      </c>
      <c r="M45" s="33">
        <f t="shared" si="5"/>
        <v>0.31148432474323007</v>
      </c>
      <c r="N45" s="33">
        <f t="shared" si="6"/>
        <v>0</v>
      </c>
      <c r="O45" s="33">
        <f t="shared" si="7"/>
        <v>0.1298899022943259</v>
      </c>
    </row>
    <row r="46" spans="1:15" s="34" customFormat="1" ht="12.75">
      <c r="A46" s="14">
        <v>44</v>
      </c>
      <c r="B46" s="54" t="s">
        <v>88</v>
      </c>
      <c r="C46" s="42">
        <v>17738</v>
      </c>
      <c r="D46" s="42">
        <v>519248</v>
      </c>
      <c r="E46" s="42">
        <v>0</v>
      </c>
      <c r="F46" s="42">
        <v>10555</v>
      </c>
      <c r="G46" s="42">
        <v>0</v>
      </c>
      <c r="H46" s="42">
        <v>141842</v>
      </c>
      <c r="I46" s="32">
        <f t="shared" si="1"/>
        <v>689383</v>
      </c>
      <c r="J46" s="33">
        <f t="shared" si="2"/>
        <v>0.025730254444916688</v>
      </c>
      <c r="K46" s="33">
        <f t="shared" si="3"/>
        <v>0.7532068530845698</v>
      </c>
      <c r="L46" s="33">
        <f t="shared" si="4"/>
        <v>0</v>
      </c>
      <c r="M46" s="33">
        <f t="shared" si="5"/>
        <v>0.015310792404222326</v>
      </c>
      <c r="N46" s="33">
        <f t="shared" si="6"/>
        <v>0</v>
      </c>
      <c r="O46" s="33">
        <f t="shared" si="7"/>
        <v>0.20575210006629116</v>
      </c>
    </row>
    <row r="47" spans="1:15" ht="12.75">
      <c r="A47" s="15">
        <v>45</v>
      </c>
      <c r="B47" s="56" t="s">
        <v>96</v>
      </c>
      <c r="C47" s="43">
        <v>2675391</v>
      </c>
      <c r="D47" s="43">
        <v>5906</v>
      </c>
      <c r="E47" s="43">
        <v>0</v>
      </c>
      <c r="F47" s="43">
        <v>868005</v>
      </c>
      <c r="G47" s="43">
        <v>0</v>
      </c>
      <c r="H47" s="43">
        <v>2332916</v>
      </c>
      <c r="I47" s="2">
        <f t="shared" si="1"/>
        <v>5882218</v>
      </c>
      <c r="J47" s="19">
        <f t="shared" si="2"/>
        <v>0.45482690372917156</v>
      </c>
      <c r="K47" s="19">
        <f t="shared" si="3"/>
        <v>0.0010040430327471711</v>
      </c>
      <c r="L47" s="19">
        <f t="shared" si="4"/>
        <v>0</v>
      </c>
      <c r="M47" s="19">
        <f t="shared" si="5"/>
        <v>0.14756423512355374</v>
      </c>
      <c r="N47" s="19">
        <f t="shared" si="6"/>
        <v>0</v>
      </c>
      <c r="O47" s="19">
        <f t="shared" si="7"/>
        <v>0.3966048181145275</v>
      </c>
    </row>
    <row r="48" spans="1:15" ht="12.75">
      <c r="A48" s="46">
        <v>46</v>
      </c>
      <c r="B48" s="55" t="s">
        <v>51</v>
      </c>
      <c r="C48" s="47">
        <v>20070</v>
      </c>
      <c r="D48" s="47">
        <v>8227</v>
      </c>
      <c r="E48" s="47">
        <v>0</v>
      </c>
      <c r="F48" s="47">
        <v>5779</v>
      </c>
      <c r="G48" s="47">
        <v>0</v>
      </c>
      <c r="H48" s="47">
        <v>33754</v>
      </c>
      <c r="I48" s="48">
        <f t="shared" si="1"/>
        <v>67830</v>
      </c>
      <c r="J48" s="49">
        <f t="shared" si="2"/>
        <v>0.29588677576293676</v>
      </c>
      <c r="K48" s="49">
        <f t="shared" si="3"/>
        <v>0.12128851540616246</v>
      </c>
      <c r="L48" s="49">
        <f t="shared" si="4"/>
        <v>0</v>
      </c>
      <c r="M48" s="49">
        <f t="shared" si="5"/>
        <v>0.0851982898422527</v>
      </c>
      <c r="N48" s="49">
        <f t="shared" si="6"/>
        <v>0</v>
      </c>
      <c r="O48" s="49">
        <f t="shared" si="7"/>
        <v>0.49762641898864807</v>
      </c>
    </row>
    <row r="49" spans="1:15" s="34" customFormat="1" ht="12.75">
      <c r="A49" s="14">
        <v>47</v>
      </c>
      <c r="B49" s="54" t="s">
        <v>52</v>
      </c>
      <c r="C49" s="42">
        <v>868141</v>
      </c>
      <c r="D49" s="42">
        <v>0</v>
      </c>
      <c r="E49" s="42">
        <v>0</v>
      </c>
      <c r="F49" s="42">
        <v>49874</v>
      </c>
      <c r="G49" s="42">
        <v>0</v>
      </c>
      <c r="H49" s="42">
        <v>4035145</v>
      </c>
      <c r="I49" s="32">
        <f t="shared" si="1"/>
        <v>4953160</v>
      </c>
      <c r="J49" s="33">
        <f t="shared" si="2"/>
        <v>0.1752701305833044</v>
      </c>
      <c r="K49" s="33">
        <f t="shared" si="3"/>
        <v>0</v>
      </c>
      <c r="L49" s="33">
        <f t="shared" si="4"/>
        <v>0</v>
      </c>
      <c r="M49" s="33">
        <f t="shared" si="5"/>
        <v>0.010069127587237239</v>
      </c>
      <c r="N49" s="33">
        <f t="shared" si="6"/>
        <v>0</v>
      </c>
      <c r="O49" s="33">
        <f t="shared" si="7"/>
        <v>0.8146607418294584</v>
      </c>
    </row>
    <row r="50" spans="1:15" s="34" customFormat="1" ht="12.75">
      <c r="A50" s="14">
        <v>48</v>
      </c>
      <c r="B50" s="54" t="s">
        <v>53</v>
      </c>
      <c r="C50" s="42">
        <v>234852</v>
      </c>
      <c r="D50" s="42">
        <v>0</v>
      </c>
      <c r="E50" s="42">
        <v>47085</v>
      </c>
      <c r="F50" s="42">
        <v>37765</v>
      </c>
      <c r="G50" s="42">
        <v>0</v>
      </c>
      <c r="H50" s="42">
        <v>11968046</v>
      </c>
      <c r="I50" s="32">
        <f t="shared" si="1"/>
        <v>12287748</v>
      </c>
      <c r="J50" s="33">
        <f t="shared" si="2"/>
        <v>0.01911269664709921</v>
      </c>
      <c r="K50" s="33">
        <f t="shared" si="3"/>
        <v>0</v>
      </c>
      <c r="L50" s="33">
        <f t="shared" si="4"/>
        <v>0.0038318656925581483</v>
      </c>
      <c r="M50" s="33">
        <f t="shared" si="5"/>
        <v>0.003073386596144387</v>
      </c>
      <c r="N50" s="33">
        <f t="shared" si="6"/>
        <v>0</v>
      </c>
      <c r="O50" s="33">
        <f t="shared" si="7"/>
        <v>0.9739820510641982</v>
      </c>
    </row>
    <row r="51" spans="1:15" s="34" customFormat="1" ht="12.75">
      <c r="A51" s="14">
        <v>49</v>
      </c>
      <c r="B51" s="54" t="s">
        <v>54</v>
      </c>
      <c r="C51" s="42">
        <v>774752</v>
      </c>
      <c r="D51" s="42">
        <v>873</v>
      </c>
      <c r="E51" s="42">
        <v>13142</v>
      </c>
      <c r="F51" s="42">
        <v>271734</v>
      </c>
      <c r="G51" s="42">
        <v>0</v>
      </c>
      <c r="H51" s="42">
        <v>0</v>
      </c>
      <c r="I51" s="32">
        <f t="shared" si="1"/>
        <v>1060501</v>
      </c>
      <c r="J51" s="33">
        <f t="shared" si="2"/>
        <v>0.730552823618271</v>
      </c>
      <c r="K51" s="33">
        <f t="shared" si="3"/>
        <v>0.0008231958291411324</v>
      </c>
      <c r="L51" s="33">
        <f t="shared" si="4"/>
        <v>0.012392256112912671</v>
      </c>
      <c r="M51" s="33">
        <f t="shared" si="5"/>
        <v>0.25623172443967523</v>
      </c>
      <c r="N51" s="33">
        <f t="shared" si="6"/>
        <v>0</v>
      </c>
      <c r="O51" s="33">
        <f t="shared" si="7"/>
        <v>0</v>
      </c>
    </row>
    <row r="52" spans="1:15" ht="12.75">
      <c r="A52" s="15">
        <v>50</v>
      </c>
      <c r="B52" s="56" t="s">
        <v>55</v>
      </c>
      <c r="C52" s="43">
        <v>214619</v>
      </c>
      <c r="D52" s="43">
        <v>0</v>
      </c>
      <c r="E52" s="43">
        <v>0</v>
      </c>
      <c r="F52" s="43">
        <v>0</v>
      </c>
      <c r="G52" s="43">
        <v>0</v>
      </c>
      <c r="H52" s="43">
        <v>1360089</v>
      </c>
      <c r="I52" s="2">
        <f t="shared" si="1"/>
        <v>1574708</v>
      </c>
      <c r="J52" s="19">
        <f t="shared" si="2"/>
        <v>0.1362912997203291</v>
      </c>
      <c r="K52" s="19">
        <f t="shared" si="3"/>
        <v>0</v>
      </c>
      <c r="L52" s="19">
        <f t="shared" si="4"/>
        <v>0</v>
      </c>
      <c r="M52" s="19">
        <f t="shared" si="5"/>
        <v>0</v>
      </c>
      <c r="N52" s="19">
        <f t="shared" si="6"/>
        <v>0</v>
      </c>
      <c r="O52" s="19">
        <f t="shared" si="7"/>
        <v>0.863708700279671</v>
      </c>
    </row>
    <row r="53" spans="1:15" ht="12.75">
      <c r="A53" s="46">
        <v>51</v>
      </c>
      <c r="B53" s="55" t="s">
        <v>56</v>
      </c>
      <c r="C53" s="47">
        <v>436417</v>
      </c>
      <c r="D53" s="47">
        <v>44606</v>
      </c>
      <c r="E53" s="47">
        <v>14459</v>
      </c>
      <c r="F53" s="47">
        <v>65080</v>
      </c>
      <c r="G53" s="47">
        <v>0</v>
      </c>
      <c r="H53" s="47">
        <v>422843</v>
      </c>
      <c r="I53" s="48">
        <f t="shared" si="1"/>
        <v>983405</v>
      </c>
      <c r="J53" s="49">
        <f t="shared" si="2"/>
        <v>0.44378155490362564</v>
      </c>
      <c r="K53" s="49">
        <f t="shared" si="3"/>
        <v>0.04535872809269833</v>
      </c>
      <c r="L53" s="49">
        <f t="shared" si="4"/>
        <v>0.01470299622230922</v>
      </c>
      <c r="M53" s="49">
        <f t="shared" si="5"/>
        <v>0.06617822768849049</v>
      </c>
      <c r="N53" s="49">
        <f t="shared" si="6"/>
        <v>0</v>
      </c>
      <c r="O53" s="49">
        <f t="shared" si="7"/>
        <v>0.4299784930928763</v>
      </c>
    </row>
    <row r="54" spans="1:15" s="34" customFormat="1" ht="12.75">
      <c r="A54" s="14">
        <v>52</v>
      </c>
      <c r="B54" s="54" t="s">
        <v>89</v>
      </c>
      <c r="C54" s="42">
        <v>598842</v>
      </c>
      <c r="D54" s="42">
        <v>0</v>
      </c>
      <c r="E54" s="42">
        <v>0</v>
      </c>
      <c r="F54" s="42">
        <v>59755</v>
      </c>
      <c r="G54" s="42">
        <v>0</v>
      </c>
      <c r="H54" s="42">
        <v>941637</v>
      </c>
      <c r="I54" s="32">
        <f t="shared" si="1"/>
        <v>1600234</v>
      </c>
      <c r="J54" s="33">
        <f t="shared" si="2"/>
        <v>0.374221520102685</v>
      </c>
      <c r="K54" s="33">
        <f t="shared" si="3"/>
        <v>0</v>
      </c>
      <c r="L54" s="33">
        <f t="shared" si="4"/>
        <v>0</v>
      </c>
      <c r="M54" s="33">
        <f t="shared" si="5"/>
        <v>0.037341413818229086</v>
      </c>
      <c r="N54" s="33">
        <f t="shared" si="6"/>
        <v>0</v>
      </c>
      <c r="O54" s="33">
        <f t="shared" si="7"/>
        <v>0.588437066079086</v>
      </c>
    </row>
    <row r="55" spans="1:15" s="34" customFormat="1" ht="12.75">
      <c r="A55" s="14">
        <v>53</v>
      </c>
      <c r="B55" s="54" t="s">
        <v>57</v>
      </c>
      <c r="C55" s="42">
        <v>299296</v>
      </c>
      <c r="D55" s="42">
        <v>535302</v>
      </c>
      <c r="E55" s="42">
        <v>53734</v>
      </c>
      <c r="F55" s="42">
        <v>70893</v>
      </c>
      <c r="G55" s="42">
        <v>0</v>
      </c>
      <c r="H55" s="42">
        <v>609706</v>
      </c>
      <c r="I55" s="32">
        <f t="shared" si="1"/>
        <v>1568931</v>
      </c>
      <c r="J55" s="33">
        <f t="shared" si="2"/>
        <v>0.1907642847263519</v>
      </c>
      <c r="K55" s="33">
        <f t="shared" si="3"/>
        <v>0.3411890006635091</v>
      </c>
      <c r="L55" s="33">
        <f t="shared" si="4"/>
        <v>0.034248797429587405</v>
      </c>
      <c r="M55" s="33">
        <f t="shared" si="5"/>
        <v>0.045185543532507165</v>
      </c>
      <c r="N55" s="33">
        <f t="shared" si="6"/>
        <v>0</v>
      </c>
      <c r="O55" s="33">
        <f t="shared" si="7"/>
        <v>0.3886123736480444</v>
      </c>
    </row>
    <row r="56" spans="1:15" s="34" customFormat="1" ht="12.75">
      <c r="A56" s="14">
        <v>54</v>
      </c>
      <c r="B56" s="54" t="s">
        <v>58</v>
      </c>
      <c r="C56" s="42">
        <v>2058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32">
        <f t="shared" si="1"/>
        <v>2058</v>
      </c>
      <c r="J56" s="33">
        <f t="shared" si="2"/>
        <v>1</v>
      </c>
      <c r="K56" s="33">
        <f t="shared" si="3"/>
        <v>0</v>
      </c>
      <c r="L56" s="33">
        <f t="shared" si="4"/>
        <v>0</v>
      </c>
      <c r="M56" s="33">
        <f t="shared" si="5"/>
        <v>0</v>
      </c>
      <c r="N56" s="33">
        <f t="shared" si="6"/>
        <v>0</v>
      </c>
      <c r="O56" s="33">
        <f t="shared" si="7"/>
        <v>0</v>
      </c>
    </row>
    <row r="57" spans="1:15" ht="12.75">
      <c r="A57" s="15">
        <v>55</v>
      </c>
      <c r="B57" s="56" t="s">
        <v>97</v>
      </c>
      <c r="C57" s="43">
        <v>559244</v>
      </c>
      <c r="D57" s="43">
        <v>34290</v>
      </c>
      <c r="E57" s="43">
        <v>0</v>
      </c>
      <c r="F57" s="43">
        <v>45854</v>
      </c>
      <c r="G57" s="43">
        <v>0</v>
      </c>
      <c r="H57" s="43">
        <v>41189</v>
      </c>
      <c r="I57" s="2">
        <f t="shared" si="1"/>
        <v>680577</v>
      </c>
      <c r="J57" s="19">
        <f t="shared" si="2"/>
        <v>0.821720393137</v>
      </c>
      <c r="K57" s="19">
        <f t="shared" si="3"/>
        <v>0.05038371852119598</v>
      </c>
      <c r="L57" s="19">
        <f t="shared" si="4"/>
        <v>0</v>
      </c>
      <c r="M57" s="19">
        <f t="shared" si="5"/>
        <v>0.06737518311667894</v>
      </c>
      <c r="N57" s="19">
        <f t="shared" si="6"/>
        <v>0</v>
      </c>
      <c r="O57" s="19">
        <f t="shared" si="7"/>
        <v>0.06052070522512515</v>
      </c>
    </row>
    <row r="58" spans="1:15" ht="12.75">
      <c r="A58" s="46">
        <v>56</v>
      </c>
      <c r="B58" s="55" t="s">
        <v>59</v>
      </c>
      <c r="C58" s="47">
        <v>105537</v>
      </c>
      <c r="D58" s="47">
        <v>0</v>
      </c>
      <c r="E58" s="47">
        <v>21949</v>
      </c>
      <c r="F58" s="47">
        <v>265624</v>
      </c>
      <c r="G58" s="47">
        <v>0</v>
      </c>
      <c r="H58" s="47">
        <v>0</v>
      </c>
      <c r="I58" s="48">
        <f t="shared" si="1"/>
        <v>393110</v>
      </c>
      <c r="J58" s="49">
        <f t="shared" si="2"/>
        <v>0.26846684134211796</v>
      </c>
      <c r="K58" s="49">
        <f t="shared" si="3"/>
        <v>0</v>
      </c>
      <c r="L58" s="49">
        <f t="shared" si="4"/>
        <v>0.055834244867848694</v>
      </c>
      <c r="M58" s="49">
        <f t="shared" si="5"/>
        <v>0.6756989137900333</v>
      </c>
      <c r="N58" s="49">
        <f t="shared" si="6"/>
        <v>0</v>
      </c>
      <c r="O58" s="49">
        <f t="shared" si="7"/>
        <v>0</v>
      </c>
    </row>
    <row r="59" spans="1:15" s="34" customFormat="1" ht="12.75">
      <c r="A59" s="14">
        <v>57</v>
      </c>
      <c r="B59" s="54" t="s">
        <v>98</v>
      </c>
      <c r="C59" s="42">
        <v>65952</v>
      </c>
      <c r="D59" s="42">
        <v>0</v>
      </c>
      <c r="E59" s="42">
        <v>0</v>
      </c>
      <c r="F59" s="42">
        <v>622302</v>
      </c>
      <c r="G59" s="42">
        <v>0</v>
      </c>
      <c r="H59" s="42">
        <v>0</v>
      </c>
      <c r="I59" s="32">
        <f t="shared" si="1"/>
        <v>688254</v>
      </c>
      <c r="J59" s="33">
        <f t="shared" si="2"/>
        <v>0.09582508783094613</v>
      </c>
      <c r="K59" s="33">
        <f t="shared" si="3"/>
        <v>0</v>
      </c>
      <c r="L59" s="33">
        <f t="shared" si="4"/>
        <v>0</v>
      </c>
      <c r="M59" s="33">
        <f t="shared" si="5"/>
        <v>0.9041749121690539</v>
      </c>
      <c r="N59" s="33">
        <f t="shared" si="6"/>
        <v>0</v>
      </c>
      <c r="O59" s="33">
        <f t="shared" si="7"/>
        <v>0</v>
      </c>
    </row>
    <row r="60" spans="1:15" s="34" customFormat="1" ht="12.75">
      <c r="A60" s="14">
        <v>58</v>
      </c>
      <c r="B60" s="54" t="s">
        <v>60</v>
      </c>
      <c r="C60" s="42">
        <v>12230</v>
      </c>
      <c r="D60" s="42">
        <v>10000</v>
      </c>
      <c r="E60" s="42">
        <v>0</v>
      </c>
      <c r="F60" s="42">
        <v>162488</v>
      </c>
      <c r="G60" s="42">
        <v>0</v>
      </c>
      <c r="H60" s="42">
        <v>0</v>
      </c>
      <c r="I60" s="32">
        <f t="shared" si="1"/>
        <v>184718</v>
      </c>
      <c r="J60" s="33">
        <f t="shared" si="2"/>
        <v>0.06620903214629868</v>
      </c>
      <c r="K60" s="33">
        <f t="shared" si="3"/>
        <v>0.054136575753310455</v>
      </c>
      <c r="L60" s="33">
        <f t="shared" si="4"/>
        <v>0</v>
      </c>
      <c r="M60" s="33">
        <f t="shared" si="5"/>
        <v>0.8796543921003909</v>
      </c>
      <c r="N60" s="33">
        <f t="shared" si="6"/>
        <v>0</v>
      </c>
      <c r="O60" s="33">
        <f t="shared" si="7"/>
        <v>0</v>
      </c>
    </row>
    <row r="61" spans="1:15" s="34" customFormat="1" ht="12.75">
      <c r="A61" s="14">
        <v>59</v>
      </c>
      <c r="B61" s="54" t="s">
        <v>61</v>
      </c>
      <c r="C61" s="42">
        <v>255268</v>
      </c>
      <c r="D61" s="42">
        <v>0</v>
      </c>
      <c r="E61" s="42">
        <v>71262</v>
      </c>
      <c r="F61" s="42">
        <v>24933</v>
      </c>
      <c r="G61" s="42">
        <v>0</v>
      </c>
      <c r="H61" s="42">
        <v>0</v>
      </c>
      <c r="I61" s="32">
        <f t="shared" si="1"/>
        <v>351463</v>
      </c>
      <c r="J61" s="33">
        <f t="shared" si="2"/>
        <v>0.7263012038251537</v>
      </c>
      <c r="K61" s="33">
        <f t="shared" si="3"/>
        <v>0</v>
      </c>
      <c r="L61" s="33">
        <f t="shared" si="4"/>
        <v>0.20275818507211285</v>
      </c>
      <c r="M61" s="33">
        <f t="shared" si="5"/>
        <v>0.07094061110273343</v>
      </c>
      <c r="N61" s="33">
        <f t="shared" si="6"/>
        <v>0</v>
      </c>
      <c r="O61" s="33">
        <f t="shared" si="7"/>
        <v>0</v>
      </c>
    </row>
    <row r="62" spans="1:15" ht="12.75">
      <c r="A62" s="15">
        <v>60</v>
      </c>
      <c r="B62" s="56" t="s">
        <v>62</v>
      </c>
      <c r="C62" s="43">
        <v>3393</v>
      </c>
      <c r="D62" s="43">
        <v>0</v>
      </c>
      <c r="E62" s="43">
        <v>52792</v>
      </c>
      <c r="F62" s="43">
        <v>62443</v>
      </c>
      <c r="G62" s="43">
        <v>0</v>
      </c>
      <c r="H62" s="43">
        <v>292327</v>
      </c>
      <c r="I62" s="2">
        <f t="shared" si="1"/>
        <v>410955</v>
      </c>
      <c r="J62" s="19">
        <f t="shared" si="2"/>
        <v>0.008256378435595138</v>
      </c>
      <c r="K62" s="19">
        <f t="shared" si="3"/>
        <v>0</v>
      </c>
      <c r="L62" s="19">
        <f t="shared" si="4"/>
        <v>0.12846175371999366</v>
      </c>
      <c r="M62" s="19">
        <f t="shared" si="5"/>
        <v>0.15194607682106312</v>
      </c>
      <c r="N62" s="19">
        <f t="shared" si="6"/>
        <v>0</v>
      </c>
      <c r="O62" s="19">
        <f t="shared" si="7"/>
        <v>0.7113357910233481</v>
      </c>
    </row>
    <row r="63" spans="1:15" ht="12.75">
      <c r="A63" s="46">
        <v>61</v>
      </c>
      <c r="B63" s="55" t="s">
        <v>63</v>
      </c>
      <c r="C63" s="47">
        <v>21390</v>
      </c>
      <c r="D63" s="47">
        <v>0</v>
      </c>
      <c r="E63" s="47">
        <v>0</v>
      </c>
      <c r="F63" s="47">
        <v>7800</v>
      </c>
      <c r="G63" s="47">
        <v>0</v>
      </c>
      <c r="H63" s="47">
        <v>0</v>
      </c>
      <c r="I63" s="48">
        <f t="shared" si="1"/>
        <v>29190</v>
      </c>
      <c r="J63" s="49">
        <f t="shared" si="2"/>
        <v>0.7327852004110997</v>
      </c>
      <c r="K63" s="49">
        <f t="shared" si="3"/>
        <v>0</v>
      </c>
      <c r="L63" s="49">
        <f t="shared" si="4"/>
        <v>0</v>
      </c>
      <c r="M63" s="49">
        <f t="shared" si="5"/>
        <v>0.2672147995889003</v>
      </c>
      <c r="N63" s="49">
        <f t="shared" si="6"/>
        <v>0</v>
      </c>
      <c r="O63" s="49">
        <f t="shared" si="7"/>
        <v>0</v>
      </c>
    </row>
    <row r="64" spans="1:15" s="34" customFormat="1" ht="12.75">
      <c r="A64" s="14">
        <v>62</v>
      </c>
      <c r="B64" s="54" t="s">
        <v>64</v>
      </c>
      <c r="C64" s="42">
        <v>0</v>
      </c>
      <c r="D64" s="42">
        <v>65371</v>
      </c>
      <c r="E64" s="42">
        <v>0</v>
      </c>
      <c r="F64" s="42">
        <v>5195</v>
      </c>
      <c r="G64" s="42">
        <v>0</v>
      </c>
      <c r="H64" s="42">
        <v>0</v>
      </c>
      <c r="I64" s="32">
        <f t="shared" si="1"/>
        <v>70566</v>
      </c>
      <c r="J64" s="33">
        <f t="shared" si="2"/>
        <v>0</v>
      </c>
      <c r="K64" s="33">
        <f t="shared" si="3"/>
        <v>0.9263809766743191</v>
      </c>
      <c r="L64" s="33">
        <f t="shared" si="4"/>
        <v>0</v>
      </c>
      <c r="M64" s="33">
        <f t="shared" si="5"/>
        <v>0.07361902332568092</v>
      </c>
      <c r="N64" s="33">
        <f t="shared" si="6"/>
        <v>0</v>
      </c>
      <c r="O64" s="33">
        <f t="shared" si="7"/>
        <v>0</v>
      </c>
    </row>
    <row r="65" spans="1:15" s="34" customFormat="1" ht="12.75">
      <c r="A65" s="14">
        <v>63</v>
      </c>
      <c r="B65" s="54" t="s">
        <v>65</v>
      </c>
      <c r="C65" s="42">
        <v>13736</v>
      </c>
      <c r="D65" s="42">
        <v>0</v>
      </c>
      <c r="E65" s="42">
        <v>0</v>
      </c>
      <c r="F65" s="42">
        <v>24022</v>
      </c>
      <c r="G65" s="42">
        <v>0</v>
      </c>
      <c r="H65" s="42">
        <v>0</v>
      </c>
      <c r="I65" s="32">
        <f t="shared" si="1"/>
        <v>37758</v>
      </c>
      <c r="J65" s="33">
        <f t="shared" si="2"/>
        <v>0.3637904550029133</v>
      </c>
      <c r="K65" s="33">
        <f t="shared" si="3"/>
        <v>0</v>
      </c>
      <c r="L65" s="33">
        <f t="shared" si="4"/>
        <v>0</v>
      </c>
      <c r="M65" s="33">
        <f t="shared" si="5"/>
        <v>0.6362095449970867</v>
      </c>
      <c r="N65" s="33">
        <f t="shared" si="6"/>
        <v>0</v>
      </c>
      <c r="O65" s="33">
        <f t="shared" si="7"/>
        <v>0</v>
      </c>
    </row>
    <row r="66" spans="1:15" s="34" customFormat="1" ht="12.75">
      <c r="A66" s="14">
        <v>64</v>
      </c>
      <c r="B66" s="54" t="s">
        <v>66</v>
      </c>
      <c r="C66" s="42">
        <v>121651</v>
      </c>
      <c r="D66" s="42">
        <v>14950</v>
      </c>
      <c r="E66" s="42">
        <v>23405</v>
      </c>
      <c r="F66" s="42">
        <v>59301</v>
      </c>
      <c r="G66" s="42">
        <v>0</v>
      </c>
      <c r="H66" s="42">
        <v>0</v>
      </c>
      <c r="I66" s="32">
        <f t="shared" si="1"/>
        <v>219307</v>
      </c>
      <c r="J66" s="33">
        <f t="shared" si="2"/>
        <v>0.5547064161198685</v>
      </c>
      <c r="K66" s="33">
        <f t="shared" si="3"/>
        <v>0.068169278682395</v>
      </c>
      <c r="L66" s="33">
        <f t="shared" si="4"/>
        <v>0.10672253963621772</v>
      </c>
      <c r="M66" s="33">
        <f t="shared" si="5"/>
        <v>0.2704017655615188</v>
      </c>
      <c r="N66" s="33">
        <f t="shared" si="6"/>
        <v>0</v>
      </c>
      <c r="O66" s="33">
        <f t="shared" si="7"/>
        <v>0</v>
      </c>
    </row>
    <row r="67" spans="1:15" ht="12.75">
      <c r="A67" s="15">
        <v>65</v>
      </c>
      <c r="B67" s="56" t="s">
        <v>67</v>
      </c>
      <c r="C67" s="43">
        <v>89885</v>
      </c>
      <c r="D67" s="43">
        <v>0</v>
      </c>
      <c r="E67" s="43">
        <v>33859</v>
      </c>
      <c r="F67" s="43">
        <v>767712</v>
      </c>
      <c r="G67" s="43">
        <v>0</v>
      </c>
      <c r="H67" s="43">
        <v>166679</v>
      </c>
      <c r="I67" s="2">
        <f t="shared" si="1"/>
        <v>1058135</v>
      </c>
      <c r="J67" s="19">
        <f t="shared" si="2"/>
        <v>0.08494662779324</v>
      </c>
      <c r="K67" s="19">
        <f t="shared" si="3"/>
        <v>0</v>
      </c>
      <c r="L67" s="19">
        <f t="shared" si="4"/>
        <v>0.031998752522126195</v>
      </c>
      <c r="M67" s="19">
        <f t="shared" si="5"/>
        <v>0.725533131405728</v>
      </c>
      <c r="N67" s="19">
        <f t="shared" si="6"/>
        <v>0</v>
      </c>
      <c r="O67" s="19">
        <f t="shared" si="7"/>
        <v>0.1575214882789058</v>
      </c>
    </row>
    <row r="68" spans="1:15" ht="12.75">
      <c r="A68" s="46">
        <v>66</v>
      </c>
      <c r="B68" s="55" t="s">
        <v>99</v>
      </c>
      <c r="C68" s="47">
        <v>32699</v>
      </c>
      <c r="D68" s="47">
        <v>12318</v>
      </c>
      <c r="E68" s="47">
        <v>53993</v>
      </c>
      <c r="F68" s="47">
        <v>2131</v>
      </c>
      <c r="G68" s="47">
        <v>0</v>
      </c>
      <c r="H68" s="47">
        <v>0</v>
      </c>
      <c r="I68" s="48">
        <f>SUM(C68:H68)</f>
        <v>101141</v>
      </c>
      <c r="J68" s="49">
        <f aca="true" t="shared" si="8" ref="J68:O70">C68/$I68</f>
        <v>0.32330113406037114</v>
      </c>
      <c r="K68" s="49">
        <f t="shared" si="8"/>
        <v>0.12179037185711038</v>
      </c>
      <c r="L68" s="49">
        <f t="shared" si="8"/>
        <v>0.533838898171859</v>
      </c>
      <c r="M68" s="49">
        <f t="shared" si="8"/>
        <v>0.021069595910659378</v>
      </c>
      <c r="N68" s="49">
        <f t="shared" si="8"/>
        <v>0</v>
      </c>
      <c r="O68" s="49">
        <f t="shared" si="8"/>
        <v>0</v>
      </c>
    </row>
    <row r="69" spans="1:15" s="34" customFormat="1" ht="12.75">
      <c r="A69" s="14">
        <v>67</v>
      </c>
      <c r="B69" s="54" t="s">
        <v>68</v>
      </c>
      <c r="C69" s="42">
        <v>448155</v>
      </c>
      <c r="D69" s="42">
        <v>127247</v>
      </c>
      <c r="E69" s="42">
        <v>15386</v>
      </c>
      <c r="F69" s="42">
        <v>1994</v>
      </c>
      <c r="G69" s="42">
        <v>0</v>
      </c>
      <c r="H69" s="42">
        <v>0</v>
      </c>
      <c r="I69" s="32">
        <f>SUM(C69:H69)</f>
        <v>592782</v>
      </c>
      <c r="J69" s="33">
        <f t="shared" si="8"/>
        <v>0.7560199196331873</v>
      </c>
      <c r="K69" s="33">
        <f t="shared" si="8"/>
        <v>0.21466070157325964</v>
      </c>
      <c r="L69" s="33">
        <f t="shared" si="8"/>
        <v>0.02595557894807872</v>
      </c>
      <c r="M69" s="33">
        <f t="shared" si="8"/>
        <v>0.0033637998454743904</v>
      </c>
      <c r="N69" s="33">
        <f t="shared" si="8"/>
        <v>0</v>
      </c>
      <c r="O69" s="33">
        <f t="shared" si="8"/>
        <v>0</v>
      </c>
    </row>
    <row r="70" spans="1:15" s="34" customFormat="1" ht="12.75">
      <c r="A70" s="14">
        <v>68</v>
      </c>
      <c r="B70" s="54" t="s">
        <v>69</v>
      </c>
      <c r="C70" s="42">
        <v>38936</v>
      </c>
      <c r="D70" s="42">
        <v>0</v>
      </c>
      <c r="E70" s="42">
        <v>37028</v>
      </c>
      <c r="F70" s="42">
        <v>9445</v>
      </c>
      <c r="G70" s="42">
        <v>0</v>
      </c>
      <c r="H70" s="42">
        <v>0</v>
      </c>
      <c r="I70" s="32">
        <f>SUM(C70:H70)</f>
        <v>85409</v>
      </c>
      <c r="J70" s="33">
        <f t="shared" si="8"/>
        <v>0.4558770153028369</v>
      </c>
      <c r="K70" s="33">
        <f t="shared" si="8"/>
        <v>0</v>
      </c>
      <c r="L70" s="33">
        <f t="shared" si="8"/>
        <v>0.4335374492149539</v>
      </c>
      <c r="M70" s="33">
        <f t="shared" si="8"/>
        <v>0.11058553548220913</v>
      </c>
      <c r="N70" s="33">
        <f t="shared" si="8"/>
        <v>0</v>
      </c>
      <c r="O70" s="33">
        <f t="shared" si="8"/>
        <v>0</v>
      </c>
    </row>
    <row r="71" spans="1:15" s="34" customFormat="1" ht="12.75">
      <c r="A71" s="14">
        <v>69</v>
      </c>
      <c r="B71" s="54" t="s">
        <v>84</v>
      </c>
      <c r="C71" s="42">
        <v>37884</v>
      </c>
      <c r="D71" s="42">
        <v>0</v>
      </c>
      <c r="E71" s="42">
        <v>0</v>
      </c>
      <c r="F71" s="42">
        <v>1660</v>
      </c>
      <c r="G71" s="42">
        <v>0</v>
      </c>
      <c r="H71" s="42">
        <v>902927</v>
      </c>
      <c r="I71" s="32">
        <f>SUM(C71:H71)</f>
        <v>942471</v>
      </c>
      <c r="J71" s="33">
        <f aca="true" t="shared" si="9" ref="J71:O71">C71/$I71</f>
        <v>0.04019646227841493</v>
      </c>
      <c r="K71" s="33">
        <f t="shared" si="9"/>
        <v>0</v>
      </c>
      <c r="L71" s="33">
        <f t="shared" si="9"/>
        <v>0</v>
      </c>
      <c r="M71" s="33">
        <f t="shared" si="9"/>
        <v>0.001761327404238433</v>
      </c>
      <c r="N71" s="33">
        <f t="shared" si="9"/>
        <v>0</v>
      </c>
      <c r="O71" s="33">
        <f t="shared" si="9"/>
        <v>0.9580422103173466</v>
      </c>
    </row>
    <row r="72" spans="1:15" ht="12.75" customHeight="1">
      <c r="A72" s="15">
        <v>396</v>
      </c>
      <c r="B72" s="56" t="s">
        <v>112</v>
      </c>
      <c r="C72" s="42">
        <v>3343352</v>
      </c>
      <c r="D72" s="42">
        <v>261664</v>
      </c>
      <c r="E72" s="42">
        <v>620255</v>
      </c>
      <c r="F72" s="42">
        <v>929024</v>
      </c>
      <c r="G72" s="42">
        <v>0</v>
      </c>
      <c r="H72" s="42">
        <v>0</v>
      </c>
      <c r="I72" s="2">
        <f>SUM(C72:H72)</f>
        <v>5154295</v>
      </c>
      <c r="J72" s="19">
        <f aca="true" t="shared" si="10" ref="J72:O72">C72/$I72</f>
        <v>0.6486535986007785</v>
      </c>
      <c r="K72" s="19">
        <f t="shared" si="10"/>
        <v>0.05076620565955189</v>
      </c>
      <c r="L72" s="19">
        <f t="shared" si="10"/>
        <v>0.12033750493520452</v>
      </c>
      <c r="M72" s="19">
        <f t="shared" si="10"/>
        <v>0.180242690804465</v>
      </c>
      <c r="N72" s="19">
        <f t="shared" si="10"/>
        <v>0</v>
      </c>
      <c r="O72" s="19">
        <f t="shared" si="10"/>
        <v>0</v>
      </c>
    </row>
    <row r="73" spans="1:15" ht="12.75">
      <c r="A73" s="20"/>
      <c r="B73" s="21" t="s">
        <v>15</v>
      </c>
      <c r="C73" s="22">
        <f aca="true" t="shared" si="11" ref="C73:I73">SUM(C3:C72)</f>
        <v>31978424</v>
      </c>
      <c r="D73" s="22">
        <f t="shared" si="11"/>
        <v>3405140</v>
      </c>
      <c r="E73" s="22">
        <f t="shared" si="11"/>
        <v>2065616</v>
      </c>
      <c r="F73" s="22">
        <f t="shared" si="11"/>
        <v>11019032</v>
      </c>
      <c r="G73" s="22">
        <f t="shared" si="11"/>
        <v>0</v>
      </c>
      <c r="H73" s="22">
        <f t="shared" si="11"/>
        <v>78282866</v>
      </c>
      <c r="I73" s="23">
        <f t="shared" si="11"/>
        <v>126751078</v>
      </c>
      <c r="J73" s="24">
        <f aca="true" t="shared" si="12" ref="J73:O73">C73/$I73</f>
        <v>0.2522931126471366</v>
      </c>
      <c r="K73" s="24">
        <f t="shared" si="12"/>
        <v>0.026864781378821884</v>
      </c>
      <c r="L73" s="24">
        <f t="shared" si="12"/>
        <v>0.01629663457379037</v>
      </c>
      <c r="M73" s="24">
        <f t="shared" si="12"/>
        <v>0.08693442433680919</v>
      </c>
      <c r="N73" s="24">
        <f t="shared" si="12"/>
        <v>0</v>
      </c>
      <c r="O73" s="24">
        <f t="shared" si="12"/>
        <v>0.6176110470634419</v>
      </c>
    </row>
    <row r="74" spans="1:15" ht="12.75">
      <c r="A74" s="25"/>
      <c r="B74" s="8"/>
      <c r="C74" s="45"/>
      <c r="D74" s="45"/>
      <c r="E74" s="45"/>
      <c r="F74" s="45"/>
      <c r="G74" s="45"/>
      <c r="H74" s="45"/>
      <c r="I74" s="41"/>
      <c r="J74" s="26"/>
      <c r="K74" s="26"/>
      <c r="L74" s="26"/>
      <c r="M74" s="26"/>
      <c r="N74" s="26"/>
      <c r="O74" s="40"/>
    </row>
    <row r="75" spans="1:15" s="34" customFormat="1" ht="12.75">
      <c r="A75" s="14">
        <v>318</v>
      </c>
      <c r="B75" s="35" t="s">
        <v>70</v>
      </c>
      <c r="C75" s="42">
        <v>32992</v>
      </c>
      <c r="D75" s="42">
        <v>0</v>
      </c>
      <c r="E75" s="42">
        <v>0</v>
      </c>
      <c r="F75" s="42">
        <v>47697</v>
      </c>
      <c r="G75" s="42">
        <v>0</v>
      </c>
      <c r="H75" s="42">
        <v>0</v>
      </c>
      <c r="I75" s="32">
        <f>SUM(C75:H75)</f>
        <v>80689</v>
      </c>
      <c r="J75" s="33">
        <f aca="true" t="shared" si="13" ref="J75:O77">C75/$I75</f>
        <v>0.4088785336291192</v>
      </c>
      <c r="K75" s="33">
        <f t="shared" si="13"/>
        <v>0</v>
      </c>
      <c r="L75" s="33">
        <f t="shared" si="13"/>
        <v>0</v>
      </c>
      <c r="M75" s="33">
        <f t="shared" si="13"/>
        <v>0.5911214663708808</v>
      </c>
      <c r="N75" s="33">
        <f t="shared" si="13"/>
        <v>0</v>
      </c>
      <c r="O75" s="33">
        <f t="shared" si="13"/>
        <v>0</v>
      </c>
    </row>
    <row r="76" spans="1:15" ht="12.75">
      <c r="A76" s="3">
        <v>319</v>
      </c>
      <c r="B76" s="4" t="s">
        <v>71</v>
      </c>
      <c r="C76" s="44">
        <v>6883</v>
      </c>
      <c r="D76" s="44">
        <v>0</v>
      </c>
      <c r="E76" s="44">
        <v>0</v>
      </c>
      <c r="F76" s="44">
        <v>28096</v>
      </c>
      <c r="G76" s="44">
        <v>0</v>
      </c>
      <c r="H76" s="44">
        <v>0</v>
      </c>
      <c r="I76" s="27">
        <f>SUM(C76:H76)</f>
        <v>34979</v>
      </c>
      <c r="J76" s="28">
        <f t="shared" si="13"/>
        <v>0.19677520798193202</v>
      </c>
      <c r="K76" s="28">
        <f t="shared" si="13"/>
        <v>0</v>
      </c>
      <c r="L76" s="28">
        <f t="shared" si="13"/>
        <v>0</v>
      </c>
      <c r="M76" s="28">
        <f t="shared" si="13"/>
        <v>0.803224792018068</v>
      </c>
      <c r="N76" s="28">
        <f t="shared" si="13"/>
        <v>0</v>
      </c>
      <c r="O76" s="28">
        <f t="shared" si="13"/>
        <v>0</v>
      </c>
    </row>
    <row r="77" spans="1:15" ht="12.75">
      <c r="A77" s="11"/>
      <c r="B77" s="12" t="s">
        <v>72</v>
      </c>
      <c r="C77" s="29">
        <f aca="true" t="shared" si="14" ref="C77:I77">SUM(C75:C76)</f>
        <v>39875</v>
      </c>
      <c r="D77" s="29">
        <f t="shared" si="14"/>
        <v>0</v>
      </c>
      <c r="E77" s="29">
        <f t="shared" si="14"/>
        <v>0</v>
      </c>
      <c r="F77" s="29">
        <f t="shared" si="14"/>
        <v>75793</v>
      </c>
      <c r="G77" s="29">
        <f t="shared" si="14"/>
        <v>0</v>
      </c>
      <c r="H77" s="29">
        <f t="shared" si="14"/>
        <v>0</v>
      </c>
      <c r="I77" s="10">
        <f t="shared" si="14"/>
        <v>115668</v>
      </c>
      <c r="J77" s="30">
        <f t="shared" si="13"/>
        <v>0.34473666009613724</v>
      </c>
      <c r="K77" s="30">
        <f t="shared" si="13"/>
        <v>0</v>
      </c>
      <c r="L77" s="30">
        <f t="shared" si="13"/>
        <v>0</v>
      </c>
      <c r="M77" s="30">
        <f t="shared" si="13"/>
        <v>0.6552633399038628</v>
      </c>
      <c r="N77" s="30">
        <f t="shared" si="13"/>
        <v>0</v>
      </c>
      <c r="O77" s="30">
        <f t="shared" si="13"/>
        <v>0</v>
      </c>
    </row>
    <row r="78" spans="1:15" ht="12.75">
      <c r="A78" s="6"/>
      <c r="B78" s="7"/>
      <c r="C78" s="45"/>
      <c r="D78" s="45"/>
      <c r="E78" s="45"/>
      <c r="F78" s="45"/>
      <c r="G78" s="45"/>
      <c r="H78" s="45"/>
      <c r="I78" s="41"/>
      <c r="J78" s="26"/>
      <c r="K78" s="26"/>
      <c r="L78" s="26"/>
      <c r="M78" s="26"/>
      <c r="N78" s="26"/>
      <c r="O78" s="40"/>
    </row>
    <row r="79" spans="1:15" ht="12.75">
      <c r="A79" s="60">
        <v>321001</v>
      </c>
      <c r="B79" s="61" t="s">
        <v>73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8">
        <f aca="true" t="shared" si="15" ref="I79:I86">SUM(C79:H79)</f>
        <v>0</v>
      </c>
      <c r="J79" s="49" t="e">
        <f aca="true" t="shared" si="16" ref="J79:O84">C79/$I79</f>
        <v>#DIV/0!</v>
      </c>
      <c r="K79" s="49" t="e">
        <f t="shared" si="16"/>
        <v>#DIV/0!</v>
      </c>
      <c r="L79" s="49" t="e">
        <f t="shared" si="16"/>
        <v>#DIV/0!</v>
      </c>
      <c r="M79" s="49" t="e">
        <f t="shared" si="16"/>
        <v>#DIV/0!</v>
      </c>
      <c r="N79" s="49" t="e">
        <f t="shared" si="16"/>
        <v>#DIV/0!</v>
      </c>
      <c r="O79" s="49" t="e">
        <f t="shared" si="16"/>
        <v>#DIV/0!</v>
      </c>
    </row>
    <row r="80" spans="1:15" s="34" customFormat="1" ht="12.75">
      <c r="A80" s="62">
        <v>329001</v>
      </c>
      <c r="B80" s="63" t="s">
        <v>74</v>
      </c>
      <c r="C80" s="42">
        <v>76730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32">
        <f t="shared" si="15"/>
        <v>76730</v>
      </c>
      <c r="J80" s="33">
        <f t="shared" si="16"/>
        <v>1</v>
      </c>
      <c r="K80" s="33">
        <f t="shared" si="16"/>
        <v>0</v>
      </c>
      <c r="L80" s="33">
        <f t="shared" si="16"/>
        <v>0</v>
      </c>
      <c r="M80" s="33">
        <f t="shared" si="16"/>
        <v>0</v>
      </c>
      <c r="N80" s="33">
        <f t="shared" si="16"/>
        <v>0</v>
      </c>
      <c r="O80" s="33">
        <f t="shared" si="16"/>
        <v>0</v>
      </c>
    </row>
    <row r="81" spans="1:15" s="34" customFormat="1" ht="12.75">
      <c r="A81" s="62">
        <v>331001</v>
      </c>
      <c r="B81" s="63" t="s">
        <v>75</v>
      </c>
      <c r="C81" s="42">
        <v>69633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32">
        <f t="shared" si="15"/>
        <v>69633</v>
      </c>
      <c r="J81" s="33">
        <f t="shared" si="16"/>
        <v>1</v>
      </c>
      <c r="K81" s="33">
        <f t="shared" si="16"/>
        <v>0</v>
      </c>
      <c r="L81" s="33">
        <f t="shared" si="16"/>
        <v>0</v>
      </c>
      <c r="M81" s="33">
        <f t="shared" si="16"/>
        <v>0</v>
      </c>
      <c r="N81" s="33">
        <f t="shared" si="16"/>
        <v>0</v>
      </c>
      <c r="O81" s="33">
        <f t="shared" si="16"/>
        <v>0</v>
      </c>
    </row>
    <row r="82" spans="1:15" s="34" customFormat="1" ht="12.75">
      <c r="A82" s="62">
        <v>333001</v>
      </c>
      <c r="B82" s="63" t="s">
        <v>76</v>
      </c>
      <c r="C82" s="42">
        <v>28494</v>
      </c>
      <c r="D82" s="42">
        <v>0</v>
      </c>
      <c r="E82" s="42">
        <v>0</v>
      </c>
      <c r="F82" s="42">
        <v>59324</v>
      </c>
      <c r="G82" s="42">
        <v>0</v>
      </c>
      <c r="H82" s="42">
        <v>0</v>
      </c>
      <c r="I82" s="32">
        <f t="shared" si="15"/>
        <v>87818</v>
      </c>
      <c r="J82" s="33">
        <f t="shared" si="16"/>
        <v>0.32446651028262996</v>
      </c>
      <c r="K82" s="33">
        <f t="shared" si="16"/>
        <v>0</v>
      </c>
      <c r="L82" s="33">
        <f t="shared" si="16"/>
        <v>0</v>
      </c>
      <c r="M82" s="33">
        <f t="shared" si="16"/>
        <v>0.67553348971737</v>
      </c>
      <c r="N82" s="33">
        <f t="shared" si="16"/>
        <v>0</v>
      </c>
      <c r="O82" s="33">
        <f t="shared" si="16"/>
        <v>0</v>
      </c>
    </row>
    <row r="83" spans="1:15" ht="12.75">
      <c r="A83" s="64">
        <v>336001</v>
      </c>
      <c r="B83" s="65" t="s">
        <v>77</v>
      </c>
      <c r="C83" s="43">
        <v>3216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2">
        <f t="shared" si="15"/>
        <v>3216</v>
      </c>
      <c r="J83" s="19">
        <f t="shared" si="16"/>
        <v>1</v>
      </c>
      <c r="K83" s="19">
        <f t="shared" si="16"/>
        <v>0</v>
      </c>
      <c r="L83" s="19">
        <f t="shared" si="16"/>
        <v>0</v>
      </c>
      <c r="M83" s="19">
        <f t="shared" si="16"/>
        <v>0</v>
      </c>
      <c r="N83" s="19">
        <f t="shared" si="16"/>
        <v>0</v>
      </c>
      <c r="O83" s="19">
        <f t="shared" si="16"/>
        <v>0</v>
      </c>
    </row>
    <row r="84" spans="1:15" ht="12.75">
      <c r="A84" s="66">
        <v>337001</v>
      </c>
      <c r="B84" s="67" t="s">
        <v>78</v>
      </c>
      <c r="C84" s="47">
        <v>187186</v>
      </c>
      <c r="D84" s="47">
        <v>0</v>
      </c>
      <c r="E84" s="47">
        <v>28355</v>
      </c>
      <c r="F84" s="47">
        <v>0</v>
      </c>
      <c r="G84" s="47">
        <v>0</v>
      </c>
      <c r="H84" s="47">
        <v>0</v>
      </c>
      <c r="I84" s="48">
        <f t="shared" si="15"/>
        <v>215541</v>
      </c>
      <c r="J84" s="49">
        <f t="shared" si="16"/>
        <v>0.8684473023693868</v>
      </c>
      <c r="K84" s="49">
        <f t="shared" si="16"/>
        <v>0</v>
      </c>
      <c r="L84" s="49">
        <f t="shared" si="16"/>
        <v>0.1315526976306132</v>
      </c>
      <c r="M84" s="49">
        <f t="shared" si="16"/>
        <v>0</v>
      </c>
      <c r="N84" s="49">
        <f t="shared" si="16"/>
        <v>0</v>
      </c>
      <c r="O84" s="49">
        <f t="shared" si="16"/>
        <v>0</v>
      </c>
    </row>
    <row r="85" spans="1:15" s="34" customFormat="1" ht="12.75">
      <c r="A85" s="62">
        <v>339001</v>
      </c>
      <c r="B85" s="63" t="s">
        <v>79</v>
      </c>
      <c r="C85" s="42">
        <v>6445</v>
      </c>
      <c r="D85" s="42">
        <v>0</v>
      </c>
      <c r="E85" s="42">
        <v>3673</v>
      </c>
      <c r="F85" s="42">
        <v>0</v>
      </c>
      <c r="G85" s="42">
        <v>0</v>
      </c>
      <c r="H85" s="42">
        <v>0</v>
      </c>
      <c r="I85" s="32">
        <f>SUM(C85:H85)</f>
        <v>10118</v>
      </c>
      <c r="J85" s="33">
        <f aca="true" t="shared" si="17" ref="J85:O85">C85/$I85</f>
        <v>0.6369835935955722</v>
      </c>
      <c r="K85" s="33">
        <f t="shared" si="17"/>
        <v>0</v>
      </c>
      <c r="L85" s="33">
        <f t="shared" si="17"/>
        <v>0.3630164064044277</v>
      </c>
      <c r="M85" s="33">
        <f t="shared" si="17"/>
        <v>0</v>
      </c>
      <c r="N85" s="33">
        <f t="shared" si="17"/>
        <v>0</v>
      </c>
      <c r="O85" s="33">
        <f t="shared" si="17"/>
        <v>0</v>
      </c>
    </row>
    <row r="86" spans="1:15" ht="12.75">
      <c r="A86" s="62">
        <v>340001</v>
      </c>
      <c r="B86" s="63" t="s">
        <v>83</v>
      </c>
      <c r="C86" s="42">
        <v>86075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32">
        <f t="shared" si="15"/>
        <v>86075</v>
      </c>
      <c r="J86" s="33">
        <f aca="true" t="shared" si="18" ref="J86:O88">C86/$I86</f>
        <v>1</v>
      </c>
      <c r="K86" s="33">
        <f t="shared" si="18"/>
        <v>0</v>
      </c>
      <c r="L86" s="33">
        <f t="shared" si="18"/>
        <v>0</v>
      </c>
      <c r="M86" s="33">
        <f t="shared" si="18"/>
        <v>0</v>
      </c>
      <c r="N86" s="33">
        <f t="shared" si="18"/>
        <v>0</v>
      </c>
      <c r="O86" s="33">
        <f t="shared" si="18"/>
        <v>0</v>
      </c>
    </row>
    <row r="87" spans="1:15" ht="12.75">
      <c r="A87" s="62">
        <v>341001</v>
      </c>
      <c r="B87" s="63" t="s">
        <v>85</v>
      </c>
      <c r="C87" s="42">
        <v>94191</v>
      </c>
      <c r="D87" s="42">
        <v>0</v>
      </c>
      <c r="E87" s="42">
        <v>0</v>
      </c>
      <c r="F87" s="42">
        <v>0</v>
      </c>
      <c r="G87" s="42">
        <v>0</v>
      </c>
      <c r="H87" s="42">
        <v>529097</v>
      </c>
      <c r="I87" s="32">
        <f aca="true" t="shared" si="19" ref="I87:I94">SUM(C87:H87)</f>
        <v>623288</v>
      </c>
      <c r="J87" s="33">
        <f t="shared" si="18"/>
        <v>0.15111954666221714</v>
      </c>
      <c r="K87" s="33">
        <f t="shared" si="18"/>
        <v>0</v>
      </c>
      <c r="L87" s="33">
        <f t="shared" si="18"/>
        <v>0</v>
      </c>
      <c r="M87" s="33">
        <f t="shared" si="18"/>
        <v>0</v>
      </c>
      <c r="N87" s="33">
        <f t="shared" si="18"/>
        <v>0</v>
      </c>
      <c r="O87" s="33">
        <f t="shared" si="18"/>
        <v>0.8488804533377828</v>
      </c>
    </row>
    <row r="88" spans="1:15" ht="12.75">
      <c r="A88" s="62">
        <v>343001</v>
      </c>
      <c r="B88" s="65" t="s">
        <v>86</v>
      </c>
      <c r="C88" s="43">
        <v>81309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2">
        <f t="shared" si="19"/>
        <v>81309</v>
      </c>
      <c r="J88" s="19">
        <f t="shared" si="18"/>
        <v>1</v>
      </c>
      <c r="K88" s="19">
        <f t="shared" si="18"/>
        <v>0</v>
      </c>
      <c r="L88" s="19">
        <f t="shared" si="18"/>
        <v>0</v>
      </c>
      <c r="M88" s="19">
        <f t="shared" si="18"/>
        <v>0</v>
      </c>
      <c r="N88" s="19">
        <f t="shared" si="18"/>
        <v>0</v>
      </c>
      <c r="O88" s="19">
        <f t="shared" si="18"/>
        <v>0</v>
      </c>
    </row>
    <row r="89" spans="1:15" s="34" customFormat="1" ht="12.75">
      <c r="A89" s="66">
        <v>343002</v>
      </c>
      <c r="B89" s="67" t="s">
        <v>107</v>
      </c>
      <c r="C89" s="47">
        <v>67812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8">
        <f t="shared" si="19"/>
        <v>67812</v>
      </c>
      <c r="J89" s="49">
        <f aca="true" t="shared" si="20" ref="J89:O93">C89/$I89</f>
        <v>1</v>
      </c>
      <c r="K89" s="49">
        <f t="shared" si="20"/>
        <v>0</v>
      </c>
      <c r="L89" s="49">
        <f t="shared" si="20"/>
        <v>0</v>
      </c>
      <c r="M89" s="49">
        <f t="shared" si="20"/>
        <v>0</v>
      </c>
      <c r="N89" s="49">
        <f t="shared" si="20"/>
        <v>0</v>
      </c>
      <c r="O89" s="49">
        <f t="shared" si="20"/>
        <v>0</v>
      </c>
    </row>
    <row r="90" spans="1:15" s="34" customFormat="1" ht="12.75">
      <c r="A90" s="68">
        <v>344001</v>
      </c>
      <c r="B90" s="69" t="s">
        <v>104</v>
      </c>
      <c r="C90" s="42">
        <v>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32">
        <f t="shared" si="19"/>
        <v>0</v>
      </c>
      <c r="J90" s="33" t="e">
        <f t="shared" si="20"/>
        <v>#DIV/0!</v>
      </c>
      <c r="K90" s="33" t="e">
        <f t="shared" si="20"/>
        <v>#DIV/0!</v>
      </c>
      <c r="L90" s="33" t="e">
        <f t="shared" si="20"/>
        <v>#DIV/0!</v>
      </c>
      <c r="M90" s="33" t="e">
        <f t="shared" si="20"/>
        <v>#DIV/0!</v>
      </c>
      <c r="N90" s="33" t="e">
        <f t="shared" si="20"/>
        <v>#DIV/0!</v>
      </c>
      <c r="O90" s="33" t="e">
        <f t="shared" si="20"/>
        <v>#DIV/0!</v>
      </c>
    </row>
    <row r="91" spans="1:15" ht="12.75">
      <c r="A91" s="62">
        <v>345001</v>
      </c>
      <c r="B91" s="63" t="s">
        <v>108</v>
      </c>
      <c r="C91" s="42">
        <v>22430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32">
        <f t="shared" si="19"/>
        <v>22430</v>
      </c>
      <c r="J91" s="33">
        <f t="shared" si="20"/>
        <v>1</v>
      </c>
      <c r="K91" s="33">
        <f t="shared" si="20"/>
        <v>0</v>
      </c>
      <c r="L91" s="33">
        <f t="shared" si="20"/>
        <v>0</v>
      </c>
      <c r="M91" s="33">
        <f t="shared" si="20"/>
        <v>0</v>
      </c>
      <c r="N91" s="33">
        <f t="shared" si="20"/>
        <v>0</v>
      </c>
      <c r="O91" s="33">
        <f t="shared" si="20"/>
        <v>0</v>
      </c>
    </row>
    <row r="92" spans="1:15" ht="12.75">
      <c r="A92" s="62">
        <v>346001</v>
      </c>
      <c r="B92" s="63" t="s">
        <v>109</v>
      </c>
      <c r="C92" s="42">
        <v>520372</v>
      </c>
      <c r="D92" s="42">
        <v>107568</v>
      </c>
      <c r="E92" s="42">
        <v>0</v>
      </c>
      <c r="F92" s="42">
        <v>0</v>
      </c>
      <c r="G92" s="42">
        <v>0</v>
      </c>
      <c r="H92" s="42">
        <v>1254128</v>
      </c>
      <c r="I92" s="32">
        <f t="shared" si="19"/>
        <v>1882068</v>
      </c>
      <c r="J92" s="33">
        <f t="shared" si="20"/>
        <v>0.2764894785948223</v>
      </c>
      <c r="K92" s="33">
        <f t="shared" si="20"/>
        <v>0.05715415170971506</v>
      </c>
      <c r="L92" s="33">
        <f t="shared" si="20"/>
        <v>0</v>
      </c>
      <c r="M92" s="33">
        <f t="shared" si="20"/>
        <v>0</v>
      </c>
      <c r="N92" s="33">
        <f t="shared" si="20"/>
        <v>0</v>
      </c>
      <c r="O92" s="33">
        <f t="shared" si="20"/>
        <v>0.6663563696954626</v>
      </c>
    </row>
    <row r="93" spans="1:15" ht="12.75">
      <c r="A93" s="64">
        <v>347001</v>
      </c>
      <c r="B93" s="65" t="s">
        <v>110</v>
      </c>
      <c r="C93" s="43">
        <v>12024</v>
      </c>
      <c r="D93" s="43">
        <v>0</v>
      </c>
      <c r="E93" s="43">
        <v>0</v>
      </c>
      <c r="F93" s="43">
        <v>6456</v>
      </c>
      <c r="G93" s="43">
        <v>0</v>
      </c>
      <c r="H93" s="43">
        <v>0</v>
      </c>
      <c r="I93" s="2">
        <f t="shared" si="19"/>
        <v>18480</v>
      </c>
      <c r="J93" s="19">
        <f t="shared" si="20"/>
        <v>0.6506493506493507</v>
      </c>
      <c r="K93" s="19">
        <f t="shared" si="20"/>
        <v>0</v>
      </c>
      <c r="L93" s="19">
        <f t="shared" si="20"/>
        <v>0</v>
      </c>
      <c r="M93" s="19">
        <f t="shared" si="20"/>
        <v>0.34935064935064936</v>
      </c>
      <c r="N93" s="19">
        <f t="shared" si="20"/>
        <v>0</v>
      </c>
      <c r="O93" s="19">
        <f t="shared" si="20"/>
        <v>0</v>
      </c>
    </row>
    <row r="94" spans="1:15" ht="12.75">
      <c r="A94" s="64">
        <v>348001</v>
      </c>
      <c r="B94" s="65" t="s">
        <v>111</v>
      </c>
      <c r="C94" s="44">
        <v>17363</v>
      </c>
      <c r="D94" s="44">
        <v>82851</v>
      </c>
      <c r="E94" s="44">
        <v>0</v>
      </c>
      <c r="F94" s="44">
        <v>0</v>
      </c>
      <c r="G94" s="44">
        <v>0</v>
      </c>
      <c r="H94" s="44">
        <v>0</v>
      </c>
      <c r="I94" s="27">
        <f t="shared" si="19"/>
        <v>100214</v>
      </c>
      <c r="J94" s="28">
        <f aca="true" t="shared" si="21" ref="J94:O95">C94/$I94</f>
        <v>0.17325922525794799</v>
      </c>
      <c r="K94" s="28">
        <f t="shared" si="21"/>
        <v>0.826740774742052</v>
      </c>
      <c r="L94" s="28">
        <f t="shared" si="21"/>
        <v>0</v>
      </c>
      <c r="M94" s="28">
        <f t="shared" si="21"/>
        <v>0</v>
      </c>
      <c r="N94" s="28">
        <f t="shared" si="21"/>
        <v>0</v>
      </c>
      <c r="O94" s="28">
        <f t="shared" si="21"/>
        <v>0</v>
      </c>
    </row>
    <row r="95" spans="1:15" ht="12.75">
      <c r="A95" s="11"/>
      <c r="B95" s="12" t="s">
        <v>80</v>
      </c>
      <c r="C95" s="29">
        <f aca="true" t="shared" si="22" ref="C95:I95">SUM(C79:C94)</f>
        <v>1273280</v>
      </c>
      <c r="D95" s="29">
        <f t="shared" si="22"/>
        <v>190419</v>
      </c>
      <c r="E95" s="29">
        <f t="shared" si="22"/>
        <v>32028</v>
      </c>
      <c r="F95" s="29">
        <f t="shared" si="22"/>
        <v>65780</v>
      </c>
      <c r="G95" s="29">
        <f t="shared" si="22"/>
        <v>0</v>
      </c>
      <c r="H95" s="29">
        <f t="shared" si="22"/>
        <v>1783225</v>
      </c>
      <c r="I95" s="10">
        <f t="shared" si="22"/>
        <v>3344732</v>
      </c>
      <c r="J95" s="30">
        <f t="shared" si="21"/>
        <v>0.38068221908362165</v>
      </c>
      <c r="K95" s="30">
        <f t="shared" si="21"/>
        <v>0.05693101868849283</v>
      </c>
      <c r="L95" s="30">
        <f t="shared" si="21"/>
        <v>0.009575655089854732</v>
      </c>
      <c r="M95" s="30">
        <f t="shared" si="21"/>
        <v>0.019666747589941438</v>
      </c>
      <c r="N95" s="30">
        <f t="shared" si="21"/>
        <v>0</v>
      </c>
      <c r="O95" s="30">
        <f t="shared" si="21"/>
        <v>0.5331443595480894</v>
      </c>
    </row>
    <row r="96" spans="1:15" ht="12.75">
      <c r="A96" s="6"/>
      <c r="B96" s="7"/>
      <c r="C96" s="7"/>
      <c r="D96" s="7"/>
      <c r="E96" s="7"/>
      <c r="F96" s="7"/>
      <c r="G96" s="7"/>
      <c r="H96" s="7"/>
      <c r="I96" s="39"/>
      <c r="J96" s="8"/>
      <c r="K96" s="8"/>
      <c r="L96" s="8"/>
      <c r="M96" s="8"/>
      <c r="N96" s="8"/>
      <c r="O96" s="9"/>
    </row>
    <row r="97" spans="1:15" ht="12.75">
      <c r="A97" s="15" t="s">
        <v>101</v>
      </c>
      <c r="B97" s="53" t="s">
        <v>102</v>
      </c>
      <c r="C97" s="44">
        <v>1386995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27">
        <f>SUM(C97:H97)</f>
        <v>1386995</v>
      </c>
      <c r="J97" s="28">
        <f aca="true" t="shared" si="23" ref="J97:O98">C97/$I97</f>
        <v>1</v>
      </c>
      <c r="K97" s="28">
        <f t="shared" si="23"/>
        <v>0</v>
      </c>
      <c r="L97" s="28">
        <f t="shared" si="23"/>
        <v>0</v>
      </c>
      <c r="M97" s="28">
        <f t="shared" si="23"/>
        <v>0</v>
      </c>
      <c r="N97" s="28">
        <f t="shared" si="23"/>
        <v>0</v>
      </c>
      <c r="O97" s="28">
        <f t="shared" si="23"/>
        <v>0</v>
      </c>
    </row>
    <row r="98" spans="1:15" ht="12.75">
      <c r="A98" s="11"/>
      <c r="B98" s="12" t="s">
        <v>103</v>
      </c>
      <c r="C98" s="13">
        <f>SUM(C97)</f>
        <v>1386995</v>
      </c>
      <c r="D98" s="13">
        <f aca="true" t="shared" si="24" ref="D98:I98">SUM(D97)</f>
        <v>0</v>
      </c>
      <c r="E98" s="13">
        <f t="shared" si="24"/>
        <v>0</v>
      </c>
      <c r="F98" s="13">
        <f t="shared" si="24"/>
        <v>0</v>
      </c>
      <c r="G98" s="13">
        <f t="shared" si="24"/>
        <v>0</v>
      </c>
      <c r="H98" s="13">
        <f t="shared" si="24"/>
        <v>0</v>
      </c>
      <c r="I98" s="58">
        <f t="shared" si="24"/>
        <v>1386995</v>
      </c>
      <c r="J98" s="50">
        <f t="shared" si="23"/>
        <v>1</v>
      </c>
      <c r="K98" s="51">
        <f t="shared" si="23"/>
        <v>0</v>
      </c>
      <c r="L98" s="52">
        <f t="shared" si="23"/>
        <v>0</v>
      </c>
      <c r="M98" s="50">
        <f t="shared" si="23"/>
        <v>0</v>
      </c>
      <c r="N98" s="51">
        <f t="shared" si="23"/>
        <v>0</v>
      </c>
      <c r="O98" s="52">
        <f t="shared" si="23"/>
        <v>0</v>
      </c>
    </row>
    <row r="99" spans="1:15" ht="12.75">
      <c r="A99" s="6"/>
      <c r="B99" s="7"/>
      <c r="C99" s="7"/>
      <c r="D99" s="7"/>
      <c r="E99" s="7"/>
      <c r="F99" s="7"/>
      <c r="G99" s="7"/>
      <c r="H99" s="7"/>
      <c r="I99" s="39"/>
      <c r="J99" s="8"/>
      <c r="K99" s="8"/>
      <c r="L99" s="8"/>
      <c r="M99" s="8"/>
      <c r="N99" s="8"/>
      <c r="O99" s="9"/>
    </row>
    <row r="100" spans="1:15" ht="13.5" thickBot="1">
      <c r="A100" s="16"/>
      <c r="B100" s="17" t="s">
        <v>81</v>
      </c>
      <c r="C100" s="18">
        <f>C95+C77+C73+C98</f>
        <v>34678574</v>
      </c>
      <c r="D100" s="18">
        <f aca="true" t="shared" si="25" ref="D100:I100">D95+D77+D73+D98</f>
        <v>3595559</v>
      </c>
      <c r="E100" s="18">
        <f t="shared" si="25"/>
        <v>2097644</v>
      </c>
      <c r="F100" s="18">
        <f t="shared" si="25"/>
        <v>11160605</v>
      </c>
      <c r="G100" s="18">
        <f t="shared" si="25"/>
        <v>0</v>
      </c>
      <c r="H100" s="18">
        <f t="shared" si="25"/>
        <v>80066091</v>
      </c>
      <c r="I100" s="18">
        <f t="shared" si="25"/>
        <v>131598473</v>
      </c>
      <c r="J100" s="5">
        <f aca="true" t="shared" si="26" ref="J100:O100">C100/$I100</f>
        <v>0.2635180576905326</v>
      </c>
      <c r="K100" s="5">
        <f t="shared" si="26"/>
        <v>0.02732219392849642</v>
      </c>
      <c r="L100" s="5">
        <f t="shared" si="26"/>
        <v>0.01593972902709897</v>
      </c>
      <c r="M100" s="5">
        <f t="shared" si="26"/>
        <v>0.08480801293188257</v>
      </c>
      <c r="N100" s="5">
        <f t="shared" si="26"/>
        <v>0</v>
      </c>
      <c r="O100" s="5">
        <f t="shared" si="26"/>
        <v>0.6084120064219894</v>
      </c>
    </row>
    <row r="101" ht="13.5" thickTop="1"/>
    <row r="102" spans="3:13" s="57" customFormat="1" ht="12.75" customHeight="1">
      <c r="C102" s="72" t="s">
        <v>100</v>
      </c>
      <c r="D102" s="72"/>
      <c r="E102" s="72"/>
      <c r="F102" s="72"/>
      <c r="J102" s="72" t="s">
        <v>100</v>
      </c>
      <c r="K102" s="72"/>
      <c r="L102" s="72"/>
      <c r="M102" s="72"/>
    </row>
    <row r="104" spans="3:9" ht="12.75">
      <c r="C104" s="59"/>
      <c r="D104" s="59"/>
      <c r="E104" s="59"/>
      <c r="F104" s="59"/>
      <c r="G104" s="59"/>
      <c r="H104" s="59"/>
      <c r="I104" s="59"/>
    </row>
  </sheetData>
  <sheetProtection/>
  <mergeCells count="5">
    <mergeCell ref="C1:I1"/>
    <mergeCell ref="J1:O1"/>
    <mergeCell ref="A1:B1"/>
    <mergeCell ref="J102:M102"/>
    <mergeCell ref="C102:F102"/>
  </mergeCells>
  <printOptions horizontalCentered="1"/>
  <pageMargins left="0.25" right="0.25" top="0.86" bottom="0.5" header="0.5" footer="0.5"/>
  <pageSetup horizontalDpi="600" verticalDpi="600" orientation="portrait" paperSize="5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2013-10-21T16:03:48Z</cp:lastPrinted>
  <dcterms:created xsi:type="dcterms:W3CDTF">2003-11-24T19:14:29Z</dcterms:created>
  <dcterms:modified xsi:type="dcterms:W3CDTF">2013-10-21T16:03:51Z</dcterms:modified>
  <cp:category/>
  <cp:version/>
  <cp:contentType/>
  <cp:contentStatus/>
</cp:coreProperties>
</file>