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Area" localSheetId="0">'Obj300 - Prof &amp; Tech - by fund'!$A$1:$O$102</definedName>
    <definedName name="_xlnm.Print_Titles" localSheetId="0">'Obj300 - Prof &amp; Tech - by fund'!$A:$B,'Obj300 - Prof &amp; Tech - by fund'!$1:$2</definedName>
  </definedNames>
  <calcPr fullCalcOnLoad="1"/>
</workbook>
</file>

<file path=xl/sharedStrings.xml><?xml version="1.0" encoding="utf-8"?>
<sst xmlns="http://schemas.openxmlformats.org/spreadsheetml/2006/main" count="115" uniqueCount="113">
  <si>
    <t>LEA</t>
  </si>
  <si>
    <t>DISTRICT</t>
  </si>
  <si>
    <t>Total Purchased Professional &amp; Technical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</si>
  <si>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</si>
  <si>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</si>
  <si>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</si>
  <si>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</si>
  <si>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</si>
  <si>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</si>
  <si>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</si>
  <si>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</si>
  <si>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</si>
  <si>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</si>
  <si>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</si>
  <si>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</si>
  <si>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</si>
  <si>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</si>
  <si>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</si>
  <si>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</si>
  <si>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</si>
  <si>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</si>
  <si>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</si>
  <si>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</si>
  <si>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</si>
  <si>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</si>
  <si>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</si>
  <si>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</si>
  <si>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</si>
  <si>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</si>
  <si>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</si>
  <si>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</si>
  <si>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</si>
  <si>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</si>
  <si>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</si>
  <si>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</si>
  <si>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</si>
  <si>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</si>
  <si>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</si>
  <si>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</si>
  <si>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</si>
  <si>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</si>
  <si>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</si>
  <si>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</si>
  <si>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</si>
  <si>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</si>
  <si>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</si>
  <si>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</si>
  <si>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</si>
  <si>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</si>
  <si>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</si>
  <si>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</si>
  <si>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</si>
  <si>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</si>
  <si>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</si>
  <si>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</si>
  <si>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</si>
  <si>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</si>
  <si>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</si>
  <si>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</si>
  <si>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</si>
  <si>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</si>
  <si>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</si>
  <si>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</si>
  <si>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</si>
  <si>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</si>
  <si>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</si>
  <si>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</si>
  <si>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</si>
  <si>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</si>
  <si>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Total Districts</t>
  </si>
  <si>
    <t>Purchased Professional and Technical Services - 
Object Code 300 - Expenditures by Fund Source</t>
  </si>
  <si>
    <t>The MAX Charter School</t>
  </si>
  <si>
    <t>Central Community School Board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</si>
  <si>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</si>
  <si>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</si>
  <si>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</si>
  <si>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</si>
  <si>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</si>
  <si>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</si>
  <si>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</si>
  <si>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</si>
  <si>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</si>
  <si>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Madison Preparatory Academy</t>
  </si>
  <si>
    <t>A02</t>
  </si>
  <si>
    <t>Office of Juvenile Justice</t>
  </si>
  <si>
    <t>D'Arbonne Woods Charter School</t>
  </si>
  <si>
    <t>International High School</t>
  </si>
  <si>
    <t>Lafourche Parish School Board *</t>
  </si>
  <si>
    <t>Plaquemines Parish School Board *</t>
  </si>
  <si>
    <t>St. Bernard Parish School Board *</t>
  </si>
  <si>
    <t>St. Tammany Parish School Board *</t>
  </si>
  <si>
    <t>General 
Funds</t>
  </si>
  <si>
    <t xml:space="preserve">Special 
Fund 
Federal </t>
  </si>
  <si>
    <t>NCLB 
Federal
Funds</t>
  </si>
  <si>
    <t>Other 
Special 
Funds</t>
  </si>
  <si>
    <t>Debt 
Service 
Funds</t>
  </si>
  <si>
    <t>Capital 
Project 
Funds</t>
  </si>
  <si>
    <t>Percent              General 
Funds</t>
  </si>
  <si>
    <t xml:space="preserve">Percent              Special Fund 
Federal </t>
  </si>
  <si>
    <t>Percent             NCLB 
Federal 
Funds</t>
  </si>
  <si>
    <t>Percent             Other 
Special 
Funds</t>
  </si>
  <si>
    <t>Percent            Debt 
Service 
Funds</t>
  </si>
  <si>
    <t>Percent                Capital
Project 
Funds</t>
  </si>
  <si>
    <t>* Excludes one-time Hurricane Related expenditures</t>
  </si>
  <si>
    <t>Total Office of Juvenile Justice Schools</t>
  </si>
  <si>
    <t>Louisiana Virtual Charter Academy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</si>
  <si>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</si>
  <si>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</si>
  <si>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</si>
  <si>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</si>
  <si>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Jefferson Parish School Board *</t>
  </si>
  <si>
    <t>Recovery School District (RSD Operated &amp; Type 5 Charters) *</t>
  </si>
  <si>
    <t>2011-2012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</si>
</sst>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  <numFmt numFmtId="171" formatCode="&quot;$&quot;#,##0.00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5" applyFont="1" applyFill="1" applyBorder="1" applyAlignment="1">
      <alignment horizontal="right" wrapText="1"/>
      <protection/>
    </xf>
    <xf numFmtId="0" fontId="1" fillId="0" borderId="12" xfId="105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6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0" fontId="3" fillId="0" borderId="1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2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4" fillId="0" borderId="22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1" fillId="33" borderId="10" xfId="105" applyNumberFormat="1" applyFont="1" applyFill="1" applyBorder="1" applyAlignment="1">
      <alignment horizontal="right" wrapText="1"/>
      <protection/>
    </xf>
    <xf numFmtId="10" fontId="1" fillId="0" borderId="10" xfId="105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3" xfId="105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64" fontId="1" fillId="33" borderId="16" xfId="105" applyNumberFormat="1" applyFont="1" applyFill="1" applyBorder="1" applyAlignment="1">
      <alignment horizontal="right" wrapText="1"/>
      <protection/>
    </xf>
    <xf numFmtId="10" fontId="1" fillId="0" borderId="16" xfId="105" applyNumberFormat="1" applyFont="1" applyFill="1" applyBorder="1" applyAlignment="1">
      <alignment horizontal="right" wrapText="1"/>
      <protection/>
    </xf>
    <xf numFmtId="164" fontId="1" fillId="33" borderId="24" xfId="105" applyNumberFormat="1" applyFont="1" applyFill="1" applyBorder="1" applyAlignment="1">
      <alignment horizontal="right" wrapText="1"/>
      <protection/>
    </xf>
    <xf numFmtId="10" fontId="1" fillId="0" borderId="24" xfId="105" applyNumberFormat="1" applyFont="1" applyFill="1" applyBorder="1" applyAlignment="1">
      <alignment horizontal="right" wrapText="1"/>
      <protection/>
    </xf>
    <xf numFmtId="10" fontId="4" fillId="0" borderId="25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/>
    </xf>
    <xf numFmtId="10" fontId="3" fillId="34" borderId="18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1" fillId="0" borderId="28" xfId="105" applyFont="1" applyFill="1" applyBorder="1" applyAlignment="1">
      <alignment wrapText="1"/>
      <protection/>
    </xf>
    <xf numFmtId="0" fontId="1" fillId="0" borderId="29" xfId="105" applyFont="1" applyFill="1" applyBorder="1" applyAlignment="1">
      <alignment wrapText="1"/>
      <protection/>
    </xf>
    <xf numFmtId="0" fontId="4" fillId="0" borderId="23" xfId="0" applyFont="1" applyBorder="1" applyAlignment="1">
      <alignment horizontal="left"/>
    </xf>
    <xf numFmtId="164" fontId="1" fillId="0" borderId="16" xfId="105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5" applyNumberFormat="1" applyFont="1" applyFill="1" applyBorder="1" applyAlignment="1">
      <alignment horizontal="right" wrapText="1"/>
      <protection/>
    </xf>
    <xf numFmtId="164" fontId="1" fillId="0" borderId="24" xfId="105" applyNumberFormat="1" applyFont="1" applyFill="1" applyBorder="1" applyAlignment="1">
      <alignment horizontal="right" wrapText="1"/>
      <protection/>
    </xf>
    <xf numFmtId="164" fontId="4" fillId="0" borderId="30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1" fillId="0" borderId="24" xfId="105" applyFont="1" applyFill="1" applyBorder="1" applyAlignment="1">
      <alignment wrapText="1"/>
      <protection/>
    </xf>
    <xf numFmtId="0" fontId="1" fillId="0" borderId="24" xfId="105" applyFont="1" applyFill="1" applyBorder="1" applyAlignment="1">
      <alignment horizontal="right" wrapText="1"/>
      <protection/>
    </xf>
    <xf numFmtId="0" fontId="1" fillId="0" borderId="23" xfId="105" applyFont="1" applyFill="1" applyBorder="1" applyAlignment="1">
      <alignment wrapText="1"/>
      <protection/>
    </xf>
    <xf numFmtId="0" fontId="1" fillId="0" borderId="16" xfId="105" applyFont="1" applyFill="1" applyBorder="1" applyAlignment="1">
      <alignment wrapText="1"/>
      <protection/>
    </xf>
    <xf numFmtId="164" fontId="3" fillId="0" borderId="16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0" fontId="1" fillId="0" borderId="28" xfId="105" applyFont="1" applyFill="1" applyBorder="1" applyAlignment="1">
      <alignment horizontal="left" wrapText="1"/>
      <protection/>
    </xf>
    <xf numFmtId="0" fontId="1" fillId="0" borderId="10" xfId="105" applyFont="1" applyFill="1" applyBorder="1" applyAlignment="1">
      <alignment wrapText="1"/>
      <protection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38" fontId="3" fillId="0" borderId="0" xfId="88" applyNumberFormat="1" applyFont="1" applyFill="1" applyAlignment="1">
      <alignment horizontal="left"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8" xfId="87"/>
    <cellStyle name="Normal 38 2" xfId="88"/>
    <cellStyle name="Normal 39" xfId="89"/>
    <cellStyle name="Normal 39 2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46" xfId="97"/>
    <cellStyle name="Normal 46 2" xfId="98"/>
    <cellStyle name="Normal 47" xfId="99"/>
    <cellStyle name="Normal 5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90" zoomScaleSheetLayoutView="90" zoomScalePageLayoutView="0" workbookViewId="0" topLeftCell="A1">
      <pane xSplit="2" ySplit="2" topLeftCell="C6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2" sqref="E82"/>
    </sheetView>
  </sheetViews>
  <sheetFormatPr defaultColWidth="9.140625" defaultRowHeight="12.75"/>
  <cols>
    <col min="1" max="1" width="6.140625" style="1" customWidth="1"/>
    <col min="2" max="2" width="44.140625" style="1" bestFit="1" customWidth="1"/>
    <col min="3" max="3" width="11.7109375" style="1" bestFit="1" customWidth="1"/>
    <col min="4" max="8" width="10.7109375" style="1" customWidth="1"/>
    <col min="9" max="9" width="15.00390625" style="1" customWidth="1"/>
    <col min="10" max="15" width="11.00390625" style="1" customWidth="1"/>
    <col min="16" max="16384" width="9.140625" style="1" customWidth="1"/>
  </cols>
  <sheetData>
    <row r="1" spans="1:15" s="29" customFormat="1" ht="72.75" customHeight="1">
      <c r="A1" s="66" t="s">
        <v>112</v>
      </c>
      <c r="B1" s="66"/>
      <c r="C1" s="67" t="s">
        <v>70</v>
      </c>
      <c r="D1" s="66"/>
      <c r="E1" s="66"/>
      <c r="F1" s="66"/>
      <c r="G1" s="66"/>
      <c r="H1" s="66"/>
      <c r="I1" s="66"/>
      <c r="J1" s="67" t="s">
        <v>70</v>
      </c>
      <c r="K1" s="66"/>
      <c r="L1" s="66"/>
      <c r="M1" s="66"/>
      <c r="N1" s="66"/>
      <c r="O1" s="66"/>
    </row>
    <row r="2" spans="1:15" ht="76.5" customHeight="1">
      <c r="A2" s="38" t="s">
        <v>0</v>
      </c>
      <c r="B2" s="38" t="s">
        <v>1</v>
      </c>
      <c r="C2" s="39" t="s">
        <v>91</v>
      </c>
      <c r="D2" s="39" t="s">
        <v>92</v>
      </c>
      <c r="E2" s="39" t="s">
        <v>93</v>
      </c>
      <c r="F2" s="39" t="s">
        <v>94</v>
      </c>
      <c r="G2" s="39" t="s">
        <v>95</v>
      </c>
      <c r="H2" s="39" t="s">
        <v>96</v>
      </c>
      <c r="I2" s="40" t="s">
        <v>2</v>
      </c>
      <c r="J2" s="39" t="s">
        <v>97</v>
      </c>
      <c r="K2" s="39" t="s">
        <v>98</v>
      </c>
      <c r="L2" s="39" t="s">
        <v>99</v>
      </c>
      <c r="M2" s="39" t="s">
        <v>100</v>
      </c>
      <c r="N2" s="39" t="s">
        <v>101</v>
      </c>
      <c r="O2" s="39" t="s">
        <v>102</v>
      </c>
    </row>
    <row r="3" spans="1:15" ht="12.75">
      <c r="A3" s="54">
        <v>1</v>
      </c>
      <c r="B3" s="45" t="s">
        <v>3</v>
      </c>
      <c r="C3" s="50">
        <v>1104638</v>
      </c>
      <c r="D3" s="50">
        <v>230182</v>
      </c>
      <c r="E3" s="50">
        <v>246243</v>
      </c>
      <c r="F3" s="50">
        <v>208944</v>
      </c>
      <c r="G3" s="50">
        <v>2800</v>
      </c>
      <c r="H3" s="50">
        <v>1725</v>
      </c>
      <c r="I3" s="32">
        <f>SUM(C3:H3)</f>
        <v>1794532</v>
      </c>
      <c r="J3" s="33">
        <f aca="true" t="shared" si="0" ref="J3:O3">C3/$I3</f>
        <v>0.6155577052958654</v>
      </c>
      <c r="K3" s="33">
        <f t="shared" si="0"/>
        <v>0.1282685402099266</v>
      </c>
      <c r="L3" s="33">
        <f t="shared" si="0"/>
        <v>0.13721850599487778</v>
      </c>
      <c r="M3" s="33">
        <f t="shared" si="0"/>
        <v>0.11643369970554997</v>
      </c>
      <c r="N3" s="33">
        <f t="shared" si="0"/>
        <v>0.001560295386206543</v>
      </c>
      <c r="O3" s="33">
        <f t="shared" si="0"/>
        <v>0.0009612534075736738</v>
      </c>
    </row>
    <row r="4" spans="1:15" s="37" customFormat="1" ht="12.75">
      <c r="A4" s="9">
        <v>2</v>
      </c>
      <c r="B4" s="44" t="s">
        <v>73</v>
      </c>
      <c r="C4" s="47">
        <v>820576</v>
      </c>
      <c r="D4" s="47">
        <v>178191</v>
      </c>
      <c r="E4" s="47">
        <v>26712</v>
      </c>
      <c r="F4" s="47">
        <v>83156</v>
      </c>
      <c r="G4" s="47">
        <v>44288</v>
      </c>
      <c r="H4" s="47">
        <v>184173</v>
      </c>
      <c r="I4" s="30">
        <f aca="true" t="shared" si="1" ref="I4:I67">SUM(C4:H4)</f>
        <v>1337096</v>
      </c>
      <c r="J4" s="31">
        <f aca="true" t="shared" si="2" ref="J4:J67">C4/$I4</f>
        <v>0.6137001382099715</v>
      </c>
      <c r="K4" s="31">
        <f aca="true" t="shared" si="3" ref="K4:K67">D4/$I4</f>
        <v>0.1332671700461298</v>
      </c>
      <c r="L4" s="31">
        <f aca="true" t="shared" si="4" ref="L4:L67">E4/$I4</f>
        <v>0.019977623147477818</v>
      </c>
      <c r="M4" s="31">
        <f aca="true" t="shared" si="5" ref="M4:M67">F4/$I4</f>
        <v>0.06219149559941844</v>
      </c>
      <c r="N4" s="31">
        <f aca="true" t="shared" si="6" ref="N4:N67">G4/$I4</f>
        <v>0.033122528225348065</v>
      </c>
      <c r="O4" s="31">
        <f aca="true" t="shared" si="7" ref="O4:O67">H4/$I4</f>
        <v>0.1377410447716544</v>
      </c>
    </row>
    <row r="5" spans="1:15" s="37" customFormat="1" ht="12.75">
      <c r="A5" s="9">
        <v>3</v>
      </c>
      <c r="B5" s="44" t="s">
        <v>4</v>
      </c>
      <c r="C5" s="47">
        <v>3266817</v>
      </c>
      <c r="D5" s="47">
        <v>292753</v>
      </c>
      <c r="E5" s="47">
        <v>419998</v>
      </c>
      <c r="F5" s="47">
        <v>57245</v>
      </c>
      <c r="G5" s="47">
        <v>442382</v>
      </c>
      <c r="H5" s="47">
        <v>2700948</v>
      </c>
      <c r="I5" s="30">
        <f t="shared" si="1"/>
        <v>7180143</v>
      </c>
      <c r="J5" s="31">
        <f t="shared" si="2"/>
        <v>0.4549793785444106</v>
      </c>
      <c r="K5" s="31">
        <f t="shared" si="3"/>
        <v>0.04077258628414504</v>
      </c>
      <c r="L5" s="31">
        <f t="shared" si="4"/>
        <v>0.05849437817603354</v>
      </c>
      <c r="M5" s="31">
        <f t="shared" si="5"/>
        <v>0.007972682438218848</v>
      </c>
      <c r="N5" s="31">
        <f t="shared" si="6"/>
        <v>0.061611864833332704</v>
      </c>
      <c r="O5" s="31">
        <f t="shared" si="7"/>
        <v>0.37616910972385925</v>
      </c>
    </row>
    <row r="6" spans="1:15" s="37" customFormat="1" ht="12.75">
      <c r="A6" s="9">
        <v>4</v>
      </c>
      <c r="B6" s="44" t="s">
        <v>5</v>
      </c>
      <c r="C6" s="47">
        <v>650840</v>
      </c>
      <c r="D6" s="47">
        <v>183156</v>
      </c>
      <c r="E6" s="47">
        <v>532168</v>
      </c>
      <c r="F6" s="47">
        <v>29988</v>
      </c>
      <c r="G6" s="47">
        <v>0</v>
      </c>
      <c r="H6" s="47">
        <v>378909</v>
      </c>
      <c r="I6" s="30">
        <f t="shared" si="1"/>
        <v>1775061</v>
      </c>
      <c r="J6" s="31">
        <f t="shared" si="2"/>
        <v>0.3666578219002051</v>
      </c>
      <c r="K6" s="31">
        <f t="shared" si="3"/>
        <v>0.10318293286822255</v>
      </c>
      <c r="L6" s="31">
        <f t="shared" si="4"/>
        <v>0.2998026546693325</v>
      </c>
      <c r="M6" s="31">
        <f t="shared" si="5"/>
        <v>0.016894067302475804</v>
      </c>
      <c r="N6" s="31">
        <f t="shared" si="6"/>
        <v>0</v>
      </c>
      <c r="O6" s="31">
        <f t="shared" si="7"/>
        <v>0.21346252325976403</v>
      </c>
    </row>
    <row r="7" spans="1:15" ht="12.75">
      <c r="A7" s="10">
        <v>5</v>
      </c>
      <c r="B7" s="28" t="s">
        <v>6</v>
      </c>
      <c r="C7" s="48">
        <v>884780</v>
      </c>
      <c r="D7" s="48">
        <v>181169</v>
      </c>
      <c r="E7" s="48">
        <v>112909</v>
      </c>
      <c r="F7" s="48">
        <v>134999</v>
      </c>
      <c r="G7" s="48">
        <v>0</v>
      </c>
      <c r="H7" s="48">
        <v>15290</v>
      </c>
      <c r="I7" s="2">
        <f t="shared" si="1"/>
        <v>1329147</v>
      </c>
      <c r="J7" s="16">
        <f t="shared" si="2"/>
        <v>0.6656750532484368</v>
      </c>
      <c r="K7" s="16">
        <f t="shared" si="3"/>
        <v>0.13630471272176817</v>
      </c>
      <c r="L7" s="16">
        <f t="shared" si="4"/>
        <v>0.08494846694910345</v>
      </c>
      <c r="M7" s="16">
        <f t="shared" si="5"/>
        <v>0.10156814859454974</v>
      </c>
      <c r="N7" s="16">
        <f t="shared" si="6"/>
        <v>0</v>
      </c>
      <c r="O7" s="16">
        <f t="shared" si="7"/>
        <v>0.011503618486141863</v>
      </c>
    </row>
    <row r="8" spans="1:15" ht="12.75">
      <c r="A8" s="54">
        <v>6</v>
      </c>
      <c r="B8" s="45" t="s">
        <v>7</v>
      </c>
      <c r="C8" s="50">
        <v>1514931</v>
      </c>
      <c r="D8" s="50">
        <v>310713</v>
      </c>
      <c r="E8" s="50">
        <v>35038</v>
      </c>
      <c r="F8" s="50">
        <v>30027</v>
      </c>
      <c r="G8" s="50">
        <v>4739</v>
      </c>
      <c r="H8" s="50">
        <v>415189</v>
      </c>
      <c r="I8" s="32">
        <f t="shared" si="1"/>
        <v>2310637</v>
      </c>
      <c r="J8" s="33">
        <f t="shared" si="2"/>
        <v>0.6556334898125495</v>
      </c>
      <c r="K8" s="33">
        <f t="shared" si="3"/>
        <v>0.13447071089054663</v>
      </c>
      <c r="L8" s="33">
        <f t="shared" si="4"/>
        <v>0.015163783839694422</v>
      </c>
      <c r="M8" s="33">
        <f t="shared" si="5"/>
        <v>0.012995117796521046</v>
      </c>
      <c r="N8" s="33">
        <f t="shared" si="6"/>
        <v>0.002050949586629142</v>
      </c>
      <c r="O8" s="33">
        <f t="shared" si="7"/>
        <v>0.17968594807405924</v>
      </c>
    </row>
    <row r="9" spans="1:15" s="37" customFormat="1" ht="12.75">
      <c r="A9" s="9">
        <v>7</v>
      </c>
      <c r="B9" s="44" t="s">
        <v>8</v>
      </c>
      <c r="C9" s="47">
        <v>442859</v>
      </c>
      <c r="D9" s="47">
        <v>98193</v>
      </c>
      <c r="E9" s="47">
        <v>21050</v>
      </c>
      <c r="F9" s="47">
        <v>843942</v>
      </c>
      <c r="G9" s="47">
        <v>53753</v>
      </c>
      <c r="H9" s="47">
        <v>36825</v>
      </c>
      <c r="I9" s="30">
        <f t="shared" si="1"/>
        <v>1496622</v>
      </c>
      <c r="J9" s="31">
        <f t="shared" si="2"/>
        <v>0.2959057129990071</v>
      </c>
      <c r="K9" s="31">
        <f t="shared" si="3"/>
        <v>0.06560975316412561</v>
      </c>
      <c r="L9" s="31">
        <f t="shared" si="4"/>
        <v>0.014065007730742967</v>
      </c>
      <c r="M9" s="31">
        <f t="shared" si="5"/>
        <v>0.5638978980664456</v>
      </c>
      <c r="N9" s="31">
        <f t="shared" si="6"/>
        <v>0.035916216653236424</v>
      </c>
      <c r="O9" s="31">
        <f t="shared" si="7"/>
        <v>0.024605411386442268</v>
      </c>
    </row>
    <row r="10" spans="1:15" s="37" customFormat="1" ht="12.75">
      <c r="A10" s="9">
        <v>8</v>
      </c>
      <c r="B10" s="44" t="s">
        <v>9</v>
      </c>
      <c r="C10" s="47">
        <v>1996872</v>
      </c>
      <c r="D10" s="47">
        <v>219630</v>
      </c>
      <c r="E10" s="47">
        <v>65051</v>
      </c>
      <c r="F10" s="47">
        <v>1116218</v>
      </c>
      <c r="G10" s="47">
        <v>382354</v>
      </c>
      <c r="H10" s="47">
        <v>123309</v>
      </c>
      <c r="I10" s="30">
        <f t="shared" si="1"/>
        <v>3903434</v>
      </c>
      <c r="J10" s="31">
        <f t="shared" si="2"/>
        <v>0.5115680193388693</v>
      </c>
      <c r="K10" s="31">
        <f t="shared" si="3"/>
        <v>0.05626584182030489</v>
      </c>
      <c r="L10" s="31">
        <f t="shared" si="4"/>
        <v>0.01666506978214567</v>
      </c>
      <c r="M10" s="31">
        <f t="shared" si="5"/>
        <v>0.28595795394516726</v>
      </c>
      <c r="N10" s="31">
        <f t="shared" si="6"/>
        <v>0.09795323809753156</v>
      </c>
      <c r="O10" s="31">
        <f t="shared" si="7"/>
        <v>0.031589877015981316</v>
      </c>
    </row>
    <row r="11" spans="1:15" s="37" customFormat="1" ht="12.75">
      <c r="A11" s="9">
        <v>9</v>
      </c>
      <c r="B11" s="44" t="s">
        <v>10</v>
      </c>
      <c r="C11" s="47">
        <v>7695728</v>
      </c>
      <c r="D11" s="47">
        <v>1737573</v>
      </c>
      <c r="E11" s="47">
        <v>3934966</v>
      </c>
      <c r="F11" s="47">
        <v>412742</v>
      </c>
      <c r="G11" s="47">
        <v>318977</v>
      </c>
      <c r="H11" s="47">
        <v>3361750</v>
      </c>
      <c r="I11" s="30">
        <f t="shared" si="1"/>
        <v>17461736</v>
      </c>
      <c r="J11" s="31">
        <f t="shared" si="2"/>
        <v>0.44071952525224295</v>
      </c>
      <c r="K11" s="31">
        <f t="shared" si="3"/>
        <v>0.0995074601975428</v>
      </c>
      <c r="L11" s="31">
        <f t="shared" si="4"/>
        <v>0.2253479264604619</v>
      </c>
      <c r="M11" s="31">
        <f t="shared" si="5"/>
        <v>0.0236369396490704</v>
      </c>
      <c r="N11" s="31">
        <f t="shared" si="6"/>
        <v>0.018267198633629553</v>
      </c>
      <c r="O11" s="31">
        <f t="shared" si="7"/>
        <v>0.1925209498070524</v>
      </c>
    </row>
    <row r="12" spans="1:15" ht="12.75">
      <c r="A12" s="10">
        <v>10</v>
      </c>
      <c r="B12" s="28" t="s">
        <v>74</v>
      </c>
      <c r="C12" s="48">
        <v>3705759</v>
      </c>
      <c r="D12" s="48">
        <v>1864632</v>
      </c>
      <c r="E12" s="48">
        <v>416978</v>
      </c>
      <c r="F12" s="48">
        <v>18940</v>
      </c>
      <c r="G12" s="48">
        <v>676523</v>
      </c>
      <c r="H12" s="48">
        <v>68363</v>
      </c>
      <c r="I12" s="2">
        <f t="shared" si="1"/>
        <v>6751195</v>
      </c>
      <c r="J12" s="16">
        <f t="shared" si="2"/>
        <v>0.5489041569677664</v>
      </c>
      <c r="K12" s="16">
        <f t="shared" si="3"/>
        <v>0.27619288140840254</v>
      </c>
      <c r="L12" s="16">
        <f t="shared" si="4"/>
        <v>0.06176358407659681</v>
      </c>
      <c r="M12" s="16">
        <f t="shared" si="5"/>
        <v>0.002805429261041934</v>
      </c>
      <c r="N12" s="16">
        <f t="shared" si="6"/>
        <v>0.10020788912185176</v>
      </c>
      <c r="O12" s="16">
        <f t="shared" si="7"/>
        <v>0.010126059164340536</v>
      </c>
    </row>
    <row r="13" spans="1:15" ht="12.75">
      <c r="A13" s="54">
        <v>11</v>
      </c>
      <c r="B13" s="45" t="s">
        <v>11</v>
      </c>
      <c r="C13" s="50">
        <v>232102</v>
      </c>
      <c r="D13" s="50">
        <v>44240</v>
      </c>
      <c r="E13" s="50">
        <v>16298</v>
      </c>
      <c r="F13" s="50">
        <v>61979</v>
      </c>
      <c r="G13" s="50">
        <v>54145</v>
      </c>
      <c r="H13" s="50">
        <v>192936</v>
      </c>
      <c r="I13" s="32">
        <f t="shared" si="1"/>
        <v>601700</v>
      </c>
      <c r="J13" s="33">
        <f t="shared" si="2"/>
        <v>0.3857437261093568</v>
      </c>
      <c r="K13" s="33">
        <f t="shared" si="3"/>
        <v>0.0735250124646834</v>
      </c>
      <c r="L13" s="33">
        <f t="shared" si="4"/>
        <v>0.027086588000664782</v>
      </c>
      <c r="M13" s="33">
        <f t="shared" si="5"/>
        <v>0.10300648163536646</v>
      </c>
      <c r="N13" s="33">
        <f t="shared" si="6"/>
        <v>0.08998670433770982</v>
      </c>
      <c r="O13" s="33">
        <f t="shared" si="7"/>
        <v>0.3206514874522187</v>
      </c>
    </row>
    <row r="14" spans="1:15" s="37" customFormat="1" ht="12.75">
      <c r="A14" s="9">
        <v>12</v>
      </c>
      <c r="B14" s="44" t="s">
        <v>75</v>
      </c>
      <c r="C14" s="47">
        <v>1256368</v>
      </c>
      <c r="D14" s="47">
        <v>60986</v>
      </c>
      <c r="E14" s="47">
        <v>7800</v>
      </c>
      <c r="F14" s="47">
        <v>2155890</v>
      </c>
      <c r="G14" s="47">
        <v>26478</v>
      </c>
      <c r="H14" s="47">
        <v>0</v>
      </c>
      <c r="I14" s="30">
        <f t="shared" si="1"/>
        <v>3507522</v>
      </c>
      <c r="J14" s="31">
        <f t="shared" si="2"/>
        <v>0.358192478906761</v>
      </c>
      <c r="K14" s="31">
        <f t="shared" si="3"/>
        <v>0.017387203843625215</v>
      </c>
      <c r="L14" s="31">
        <f t="shared" si="4"/>
        <v>0.002223792181488812</v>
      </c>
      <c r="M14" s="31">
        <f t="shared" si="5"/>
        <v>0.6146476059166557</v>
      </c>
      <c r="N14" s="31">
        <f t="shared" si="6"/>
        <v>0.007548919151469328</v>
      </c>
      <c r="O14" s="31">
        <f t="shared" si="7"/>
        <v>0</v>
      </c>
    </row>
    <row r="15" spans="1:15" s="37" customFormat="1" ht="12.75">
      <c r="A15" s="9">
        <v>13</v>
      </c>
      <c r="B15" s="44" t="s">
        <v>12</v>
      </c>
      <c r="C15" s="47">
        <v>280170</v>
      </c>
      <c r="D15" s="47">
        <v>104930</v>
      </c>
      <c r="E15" s="47">
        <v>3000</v>
      </c>
      <c r="F15" s="47">
        <v>108163</v>
      </c>
      <c r="G15" s="47">
        <v>7690</v>
      </c>
      <c r="H15" s="47">
        <v>9411</v>
      </c>
      <c r="I15" s="30">
        <f t="shared" si="1"/>
        <v>513364</v>
      </c>
      <c r="J15" s="31">
        <f t="shared" si="2"/>
        <v>0.5457531108531178</v>
      </c>
      <c r="K15" s="31">
        <f t="shared" si="3"/>
        <v>0.20439688018637847</v>
      </c>
      <c r="L15" s="31">
        <f t="shared" si="4"/>
        <v>0.005843806733623705</v>
      </c>
      <c r="M15" s="31">
        <f t="shared" si="5"/>
        <v>0.21069455590964695</v>
      </c>
      <c r="N15" s="31">
        <f t="shared" si="6"/>
        <v>0.014979624593855432</v>
      </c>
      <c r="O15" s="31">
        <f t="shared" si="7"/>
        <v>0.018332021723377563</v>
      </c>
    </row>
    <row r="16" spans="1:15" s="37" customFormat="1" ht="12.75">
      <c r="A16" s="9">
        <v>14</v>
      </c>
      <c r="B16" s="44" t="s">
        <v>13</v>
      </c>
      <c r="C16" s="47">
        <v>305872</v>
      </c>
      <c r="D16" s="47">
        <v>17893</v>
      </c>
      <c r="E16" s="47">
        <v>9071</v>
      </c>
      <c r="F16" s="47">
        <v>127176</v>
      </c>
      <c r="G16" s="47">
        <v>41790</v>
      </c>
      <c r="H16" s="47">
        <v>0</v>
      </c>
      <c r="I16" s="30">
        <f t="shared" si="1"/>
        <v>501802</v>
      </c>
      <c r="J16" s="31">
        <f t="shared" si="2"/>
        <v>0.6095471919203191</v>
      </c>
      <c r="K16" s="31">
        <f t="shared" si="3"/>
        <v>0.03565749040458189</v>
      </c>
      <c r="L16" s="31">
        <f t="shared" si="4"/>
        <v>0.018076851028891873</v>
      </c>
      <c r="M16" s="31">
        <f t="shared" si="5"/>
        <v>0.253438607259437</v>
      </c>
      <c r="N16" s="31">
        <f t="shared" si="6"/>
        <v>0.08327985938677009</v>
      </c>
      <c r="O16" s="31">
        <f t="shared" si="7"/>
        <v>0</v>
      </c>
    </row>
    <row r="17" spans="1:15" ht="12.75">
      <c r="A17" s="10">
        <v>15</v>
      </c>
      <c r="B17" s="28" t="s">
        <v>14</v>
      </c>
      <c r="C17" s="48">
        <v>638386</v>
      </c>
      <c r="D17" s="48">
        <v>18785</v>
      </c>
      <c r="E17" s="48">
        <v>54011</v>
      </c>
      <c r="F17" s="48">
        <v>291716</v>
      </c>
      <c r="G17" s="48">
        <v>0</v>
      </c>
      <c r="H17" s="48">
        <v>0</v>
      </c>
      <c r="I17" s="2">
        <f t="shared" si="1"/>
        <v>1002898</v>
      </c>
      <c r="J17" s="16">
        <f t="shared" si="2"/>
        <v>0.6365413033030278</v>
      </c>
      <c r="K17" s="16">
        <f t="shared" si="3"/>
        <v>0.01873071837814015</v>
      </c>
      <c r="L17" s="16">
        <f t="shared" si="4"/>
        <v>0.05385492841744624</v>
      </c>
      <c r="M17" s="16">
        <f t="shared" si="5"/>
        <v>0.2908730499013858</v>
      </c>
      <c r="N17" s="16">
        <f t="shared" si="6"/>
        <v>0</v>
      </c>
      <c r="O17" s="16">
        <f t="shared" si="7"/>
        <v>0</v>
      </c>
    </row>
    <row r="18" spans="1:15" ht="12.75">
      <c r="A18" s="54">
        <v>16</v>
      </c>
      <c r="B18" s="45" t="s">
        <v>15</v>
      </c>
      <c r="C18" s="50">
        <v>1828835</v>
      </c>
      <c r="D18" s="50">
        <v>3300</v>
      </c>
      <c r="E18" s="50">
        <v>135193</v>
      </c>
      <c r="F18" s="50">
        <v>356310</v>
      </c>
      <c r="G18" s="50">
        <v>74036</v>
      </c>
      <c r="H18" s="50">
        <v>647339</v>
      </c>
      <c r="I18" s="32">
        <f t="shared" si="1"/>
        <v>3045013</v>
      </c>
      <c r="J18" s="33">
        <f t="shared" si="2"/>
        <v>0.6006000631195991</v>
      </c>
      <c r="K18" s="33">
        <f t="shared" si="3"/>
        <v>0.0010837392155632834</v>
      </c>
      <c r="L18" s="33">
        <f t="shared" si="4"/>
        <v>0.044398168415044535</v>
      </c>
      <c r="M18" s="33">
        <f t="shared" si="5"/>
        <v>0.11701427875677378</v>
      </c>
      <c r="N18" s="33">
        <f t="shared" si="6"/>
        <v>0.02431385350407371</v>
      </c>
      <c r="O18" s="33">
        <f t="shared" si="7"/>
        <v>0.21258989698894554</v>
      </c>
    </row>
    <row r="19" spans="1:15" s="37" customFormat="1" ht="12.75">
      <c r="A19" s="9">
        <v>17</v>
      </c>
      <c r="B19" s="44" t="s">
        <v>16</v>
      </c>
      <c r="C19" s="47">
        <v>12797799</v>
      </c>
      <c r="D19" s="47">
        <v>1458548</v>
      </c>
      <c r="E19" s="47">
        <v>6070993</v>
      </c>
      <c r="F19" s="47">
        <v>722453</v>
      </c>
      <c r="G19" s="47">
        <v>0</v>
      </c>
      <c r="H19" s="47">
        <v>6891952</v>
      </c>
      <c r="I19" s="30">
        <f t="shared" si="1"/>
        <v>27941745</v>
      </c>
      <c r="J19" s="31">
        <f t="shared" si="2"/>
        <v>0.4580171710821926</v>
      </c>
      <c r="K19" s="31">
        <f t="shared" si="3"/>
        <v>0.0521996031386014</v>
      </c>
      <c r="L19" s="31">
        <f t="shared" si="4"/>
        <v>0.21727322327220436</v>
      </c>
      <c r="M19" s="31">
        <f t="shared" si="5"/>
        <v>0.025855686536399212</v>
      </c>
      <c r="N19" s="31">
        <f t="shared" si="6"/>
        <v>0</v>
      </c>
      <c r="O19" s="31">
        <f t="shared" si="7"/>
        <v>0.24665431597060242</v>
      </c>
    </row>
    <row r="20" spans="1:15" s="37" customFormat="1" ht="12.75">
      <c r="A20" s="9">
        <v>18</v>
      </c>
      <c r="B20" s="44" t="s">
        <v>17</v>
      </c>
      <c r="C20" s="47">
        <v>957190</v>
      </c>
      <c r="D20" s="47">
        <v>118193</v>
      </c>
      <c r="E20" s="47">
        <v>340913</v>
      </c>
      <c r="F20" s="47">
        <v>0</v>
      </c>
      <c r="G20" s="47">
        <v>0</v>
      </c>
      <c r="H20" s="47">
        <v>6000</v>
      </c>
      <c r="I20" s="30">
        <f t="shared" si="1"/>
        <v>1422296</v>
      </c>
      <c r="J20" s="31">
        <f t="shared" si="2"/>
        <v>0.6729893074296771</v>
      </c>
      <c r="K20" s="31">
        <f t="shared" si="3"/>
        <v>0.08310014230511792</v>
      </c>
      <c r="L20" s="31">
        <f t="shared" si="4"/>
        <v>0.2396920191015091</v>
      </c>
      <c r="M20" s="31">
        <f t="shared" si="5"/>
        <v>0</v>
      </c>
      <c r="N20" s="31">
        <f t="shared" si="6"/>
        <v>0</v>
      </c>
      <c r="O20" s="31">
        <f t="shared" si="7"/>
        <v>0.004218531163695883</v>
      </c>
    </row>
    <row r="21" spans="1:15" s="37" customFormat="1" ht="12.75">
      <c r="A21" s="9">
        <v>19</v>
      </c>
      <c r="B21" s="44" t="s">
        <v>18</v>
      </c>
      <c r="C21" s="47">
        <v>682411</v>
      </c>
      <c r="D21" s="47">
        <v>101845</v>
      </c>
      <c r="E21" s="47">
        <v>155158</v>
      </c>
      <c r="F21" s="47">
        <v>25520</v>
      </c>
      <c r="G21" s="47">
        <v>0</v>
      </c>
      <c r="H21" s="47">
        <v>0</v>
      </c>
      <c r="I21" s="30">
        <f t="shared" si="1"/>
        <v>964934</v>
      </c>
      <c r="J21" s="31">
        <f t="shared" si="2"/>
        <v>0.7072100267997604</v>
      </c>
      <c r="K21" s="31">
        <f t="shared" si="3"/>
        <v>0.10554607879917176</v>
      </c>
      <c r="L21" s="31">
        <f t="shared" si="4"/>
        <v>0.1607964897081044</v>
      </c>
      <c r="M21" s="31">
        <f t="shared" si="5"/>
        <v>0.026447404692963458</v>
      </c>
      <c r="N21" s="31">
        <f t="shared" si="6"/>
        <v>0</v>
      </c>
      <c r="O21" s="31">
        <f t="shared" si="7"/>
        <v>0</v>
      </c>
    </row>
    <row r="22" spans="1:15" ht="12.75">
      <c r="A22" s="10">
        <v>20</v>
      </c>
      <c r="B22" s="28" t="s">
        <v>19</v>
      </c>
      <c r="C22" s="48">
        <v>931132</v>
      </c>
      <c r="D22" s="48">
        <v>136257</v>
      </c>
      <c r="E22" s="48">
        <v>5745</v>
      </c>
      <c r="F22" s="48">
        <v>9941</v>
      </c>
      <c r="G22" s="48">
        <v>15581</v>
      </c>
      <c r="H22" s="48">
        <v>27327</v>
      </c>
      <c r="I22" s="2">
        <f t="shared" si="1"/>
        <v>1125983</v>
      </c>
      <c r="J22" s="16">
        <f t="shared" si="2"/>
        <v>0.8269503180776264</v>
      </c>
      <c r="K22" s="16">
        <f t="shared" si="3"/>
        <v>0.12101159608981663</v>
      </c>
      <c r="L22" s="16">
        <f t="shared" si="4"/>
        <v>0.00510220847028774</v>
      </c>
      <c r="M22" s="16">
        <f t="shared" si="5"/>
        <v>0.008828730096280317</v>
      </c>
      <c r="N22" s="16">
        <f t="shared" si="6"/>
        <v>0.013837686714630683</v>
      </c>
      <c r="O22" s="16">
        <f t="shared" si="7"/>
        <v>0.024269460551358236</v>
      </c>
    </row>
    <row r="23" spans="1:15" ht="12.75">
      <c r="A23" s="54">
        <v>21</v>
      </c>
      <c r="B23" s="45" t="s">
        <v>20</v>
      </c>
      <c r="C23" s="50">
        <v>535311</v>
      </c>
      <c r="D23" s="50">
        <v>245911</v>
      </c>
      <c r="E23" s="50">
        <v>160767</v>
      </c>
      <c r="F23" s="50">
        <v>4211</v>
      </c>
      <c r="G23" s="50">
        <v>2400</v>
      </c>
      <c r="H23" s="50">
        <v>32839</v>
      </c>
      <c r="I23" s="32">
        <f t="shared" si="1"/>
        <v>981439</v>
      </c>
      <c r="J23" s="33">
        <f t="shared" si="2"/>
        <v>0.5454348156125852</v>
      </c>
      <c r="K23" s="33">
        <f t="shared" si="3"/>
        <v>0.2505616752543969</v>
      </c>
      <c r="L23" s="33">
        <f t="shared" si="4"/>
        <v>0.16380742970271203</v>
      </c>
      <c r="M23" s="33">
        <f t="shared" si="5"/>
        <v>0.004290638541977647</v>
      </c>
      <c r="N23" s="33">
        <f t="shared" si="6"/>
        <v>0.0024453888626802074</v>
      </c>
      <c r="O23" s="33">
        <f t="shared" si="7"/>
        <v>0.03346005202564805</v>
      </c>
    </row>
    <row r="24" spans="1:15" s="37" customFormat="1" ht="12.75">
      <c r="A24" s="9">
        <v>22</v>
      </c>
      <c r="B24" s="44" t="s">
        <v>21</v>
      </c>
      <c r="C24" s="47">
        <v>636691</v>
      </c>
      <c r="D24" s="47">
        <v>122704</v>
      </c>
      <c r="E24" s="47">
        <v>8229</v>
      </c>
      <c r="F24" s="47">
        <v>85378</v>
      </c>
      <c r="G24" s="47">
        <v>42471</v>
      </c>
      <c r="H24" s="47">
        <v>166496</v>
      </c>
      <c r="I24" s="30">
        <f t="shared" si="1"/>
        <v>1061969</v>
      </c>
      <c r="J24" s="31">
        <f t="shared" si="2"/>
        <v>0.5995382162756163</v>
      </c>
      <c r="K24" s="31">
        <f t="shared" si="3"/>
        <v>0.1155438623914634</v>
      </c>
      <c r="L24" s="31">
        <f t="shared" si="4"/>
        <v>0.007748813760100342</v>
      </c>
      <c r="M24" s="31">
        <f t="shared" si="5"/>
        <v>0.08039594376107023</v>
      </c>
      <c r="N24" s="31">
        <f t="shared" si="6"/>
        <v>0.03999269281871693</v>
      </c>
      <c r="O24" s="31">
        <f t="shared" si="7"/>
        <v>0.15678047099303274</v>
      </c>
    </row>
    <row r="25" spans="1:15" s="37" customFormat="1" ht="12.75">
      <c r="A25" s="9">
        <v>23</v>
      </c>
      <c r="B25" s="44" t="s">
        <v>22</v>
      </c>
      <c r="C25" s="47">
        <v>1092742</v>
      </c>
      <c r="D25" s="47">
        <v>270703</v>
      </c>
      <c r="E25" s="47">
        <v>243244</v>
      </c>
      <c r="F25" s="47">
        <v>37713</v>
      </c>
      <c r="G25" s="47">
        <v>391424</v>
      </c>
      <c r="H25" s="47">
        <v>724343</v>
      </c>
      <c r="I25" s="30">
        <f t="shared" si="1"/>
        <v>2760169</v>
      </c>
      <c r="J25" s="31">
        <f t="shared" si="2"/>
        <v>0.39589677298745113</v>
      </c>
      <c r="K25" s="31">
        <f t="shared" si="3"/>
        <v>0.09807479179716894</v>
      </c>
      <c r="L25" s="31">
        <f t="shared" si="4"/>
        <v>0.08812648790708105</v>
      </c>
      <c r="M25" s="31">
        <f t="shared" si="5"/>
        <v>0.013663293805560457</v>
      </c>
      <c r="N25" s="31">
        <f t="shared" si="6"/>
        <v>0.14181160646322744</v>
      </c>
      <c r="O25" s="31">
        <f t="shared" si="7"/>
        <v>0.262427047039511</v>
      </c>
    </row>
    <row r="26" spans="1:15" s="37" customFormat="1" ht="12.75">
      <c r="A26" s="9">
        <v>24</v>
      </c>
      <c r="B26" s="44" t="s">
        <v>23</v>
      </c>
      <c r="C26" s="47">
        <v>1159543</v>
      </c>
      <c r="D26" s="47">
        <v>496060</v>
      </c>
      <c r="E26" s="47">
        <v>226661</v>
      </c>
      <c r="F26" s="47">
        <v>622400</v>
      </c>
      <c r="G26" s="47">
        <v>100487</v>
      </c>
      <c r="H26" s="47">
        <v>480938</v>
      </c>
      <c r="I26" s="30">
        <f t="shared" si="1"/>
        <v>3086089</v>
      </c>
      <c r="J26" s="31">
        <f t="shared" si="2"/>
        <v>0.3757321969651556</v>
      </c>
      <c r="K26" s="31">
        <f t="shared" si="3"/>
        <v>0.1607406656126897</v>
      </c>
      <c r="L26" s="31">
        <f t="shared" si="4"/>
        <v>0.07344603477087018</v>
      </c>
      <c r="M26" s="31">
        <f t="shared" si="5"/>
        <v>0.20167921275115527</v>
      </c>
      <c r="N26" s="31">
        <f t="shared" si="6"/>
        <v>0.032561277396730946</v>
      </c>
      <c r="O26" s="31">
        <f t="shared" si="7"/>
        <v>0.1558406125033983</v>
      </c>
    </row>
    <row r="27" spans="1:15" ht="12.75">
      <c r="A27" s="10">
        <v>25</v>
      </c>
      <c r="B27" s="28" t="s">
        <v>24</v>
      </c>
      <c r="C27" s="48">
        <v>477630</v>
      </c>
      <c r="D27" s="48">
        <v>47392</v>
      </c>
      <c r="E27" s="48">
        <v>37160</v>
      </c>
      <c r="F27" s="48">
        <v>0</v>
      </c>
      <c r="G27" s="48">
        <v>14582</v>
      </c>
      <c r="H27" s="48">
        <v>237314</v>
      </c>
      <c r="I27" s="2">
        <f t="shared" si="1"/>
        <v>814078</v>
      </c>
      <c r="J27" s="16">
        <f t="shared" si="2"/>
        <v>0.586712821130162</v>
      </c>
      <c r="K27" s="16">
        <f t="shared" si="3"/>
        <v>0.058215551826729134</v>
      </c>
      <c r="L27" s="16">
        <f t="shared" si="4"/>
        <v>0.0456467316399657</v>
      </c>
      <c r="M27" s="16">
        <f t="shared" si="5"/>
        <v>0</v>
      </c>
      <c r="N27" s="16">
        <f t="shared" si="6"/>
        <v>0.017912288503067274</v>
      </c>
      <c r="O27" s="16">
        <f t="shared" si="7"/>
        <v>0.2915126069000759</v>
      </c>
    </row>
    <row r="28" spans="1:15" ht="12.75">
      <c r="A28" s="54">
        <v>26</v>
      </c>
      <c r="B28" s="45" t="s">
        <v>110</v>
      </c>
      <c r="C28" s="50">
        <v>23359892</v>
      </c>
      <c r="D28" s="50">
        <v>759924</v>
      </c>
      <c r="E28" s="50">
        <v>6825958</v>
      </c>
      <c r="F28" s="50">
        <v>2730593</v>
      </c>
      <c r="G28" s="50">
        <v>121915</v>
      </c>
      <c r="H28" s="50">
        <v>2723948</v>
      </c>
      <c r="I28" s="32">
        <f t="shared" si="1"/>
        <v>36522230</v>
      </c>
      <c r="J28" s="33">
        <f t="shared" si="2"/>
        <v>0.6396074938468982</v>
      </c>
      <c r="K28" s="33">
        <f t="shared" si="3"/>
        <v>0.02080716319896129</v>
      </c>
      <c r="L28" s="33">
        <f t="shared" si="4"/>
        <v>0.18689871894459895</v>
      </c>
      <c r="M28" s="33">
        <f t="shared" si="5"/>
        <v>0.074765232024441</v>
      </c>
      <c r="N28" s="33">
        <f t="shared" si="6"/>
        <v>0.0033381039438172312</v>
      </c>
      <c r="O28" s="33">
        <f t="shared" si="7"/>
        <v>0.07458328804128335</v>
      </c>
    </row>
    <row r="29" spans="1:15" s="37" customFormat="1" ht="12.75">
      <c r="A29" s="9">
        <v>27</v>
      </c>
      <c r="B29" s="44" t="s">
        <v>76</v>
      </c>
      <c r="C29" s="47">
        <v>740114</v>
      </c>
      <c r="D29" s="47">
        <v>73524</v>
      </c>
      <c r="E29" s="47">
        <v>11637</v>
      </c>
      <c r="F29" s="47">
        <v>402930</v>
      </c>
      <c r="G29" s="47">
        <v>75513</v>
      </c>
      <c r="H29" s="47">
        <v>0</v>
      </c>
      <c r="I29" s="30">
        <f t="shared" si="1"/>
        <v>1303718</v>
      </c>
      <c r="J29" s="31">
        <f t="shared" si="2"/>
        <v>0.5676948542552914</v>
      </c>
      <c r="K29" s="31">
        <f t="shared" si="3"/>
        <v>0.05639563157063107</v>
      </c>
      <c r="L29" s="31">
        <f t="shared" si="4"/>
        <v>0.008926010072730452</v>
      </c>
      <c r="M29" s="31">
        <f t="shared" si="5"/>
        <v>0.30906223585161824</v>
      </c>
      <c r="N29" s="31">
        <f t="shared" si="6"/>
        <v>0.057921268249728854</v>
      </c>
      <c r="O29" s="31">
        <f t="shared" si="7"/>
        <v>0</v>
      </c>
    </row>
    <row r="30" spans="1:15" s="37" customFormat="1" ht="12.75">
      <c r="A30" s="9">
        <v>28</v>
      </c>
      <c r="B30" s="44" t="s">
        <v>25</v>
      </c>
      <c r="C30" s="47">
        <v>3949172</v>
      </c>
      <c r="D30" s="47">
        <v>1995270</v>
      </c>
      <c r="E30" s="47">
        <v>637508</v>
      </c>
      <c r="F30" s="47">
        <v>391709</v>
      </c>
      <c r="G30" s="47">
        <v>7802</v>
      </c>
      <c r="H30" s="47">
        <v>88114</v>
      </c>
      <c r="I30" s="30">
        <f t="shared" si="1"/>
        <v>7069575</v>
      </c>
      <c r="J30" s="31">
        <f t="shared" si="2"/>
        <v>0.558615192568153</v>
      </c>
      <c r="K30" s="31">
        <f t="shared" si="3"/>
        <v>0.2822333732933026</v>
      </c>
      <c r="L30" s="31">
        <f t="shared" si="4"/>
        <v>0.09017628358140341</v>
      </c>
      <c r="M30" s="31">
        <f t="shared" si="5"/>
        <v>0.055407715456728304</v>
      </c>
      <c r="N30" s="31">
        <f t="shared" si="6"/>
        <v>0.0011036024089142557</v>
      </c>
      <c r="O30" s="31">
        <f t="shared" si="7"/>
        <v>0.012463832691498427</v>
      </c>
    </row>
    <row r="31" spans="1:15" s="37" customFormat="1" ht="12.75">
      <c r="A31" s="9">
        <v>29</v>
      </c>
      <c r="B31" s="44" t="s">
        <v>87</v>
      </c>
      <c r="C31" s="47">
        <v>2583246</v>
      </c>
      <c r="D31" s="47">
        <v>418282</v>
      </c>
      <c r="E31" s="47">
        <v>275893</v>
      </c>
      <c r="F31" s="47">
        <v>1679892</v>
      </c>
      <c r="G31" s="47">
        <v>428887</v>
      </c>
      <c r="H31" s="47">
        <v>735953</v>
      </c>
      <c r="I31" s="30">
        <f t="shared" si="1"/>
        <v>6122153</v>
      </c>
      <c r="J31" s="31">
        <f t="shared" si="2"/>
        <v>0.4219505784974665</v>
      </c>
      <c r="K31" s="31">
        <f t="shared" si="3"/>
        <v>0.06832269628021384</v>
      </c>
      <c r="L31" s="31">
        <f t="shared" si="4"/>
        <v>0.045064701911239395</v>
      </c>
      <c r="M31" s="31">
        <f t="shared" si="5"/>
        <v>0.2743956251991742</v>
      </c>
      <c r="N31" s="31">
        <f t="shared" si="6"/>
        <v>0.07005493002216703</v>
      </c>
      <c r="O31" s="31">
        <f t="shared" si="7"/>
        <v>0.12021146808973902</v>
      </c>
    </row>
    <row r="32" spans="1:15" ht="12.75">
      <c r="A32" s="10">
        <v>30</v>
      </c>
      <c r="B32" s="28" t="s">
        <v>26</v>
      </c>
      <c r="C32" s="48">
        <v>366796</v>
      </c>
      <c r="D32" s="48">
        <v>70062</v>
      </c>
      <c r="E32" s="48">
        <v>9800</v>
      </c>
      <c r="F32" s="48">
        <v>63954</v>
      </c>
      <c r="G32" s="48">
        <v>500</v>
      </c>
      <c r="H32" s="48">
        <v>491618</v>
      </c>
      <c r="I32" s="2">
        <f t="shared" si="1"/>
        <v>1002730</v>
      </c>
      <c r="J32" s="16">
        <f t="shared" si="2"/>
        <v>0.3657973731712425</v>
      </c>
      <c r="K32" s="16">
        <f t="shared" si="3"/>
        <v>0.06987125148345018</v>
      </c>
      <c r="L32" s="16">
        <f t="shared" si="4"/>
        <v>0.009773318839567979</v>
      </c>
      <c r="M32" s="16">
        <f t="shared" si="5"/>
        <v>0.06377988092507454</v>
      </c>
      <c r="N32" s="16">
        <f t="shared" si="6"/>
        <v>0.0004986387163044887</v>
      </c>
      <c r="O32" s="16">
        <f t="shared" si="7"/>
        <v>0.4902795368643603</v>
      </c>
    </row>
    <row r="33" spans="1:15" ht="12.75">
      <c r="A33" s="54">
        <v>31</v>
      </c>
      <c r="B33" s="45" t="s">
        <v>27</v>
      </c>
      <c r="C33" s="50">
        <v>1383929</v>
      </c>
      <c r="D33" s="50">
        <v>133131</v>
      </c>
      <c r="E33" s="50">
        <v>11103</v>
      </c>
      <c r="F33" s="50">
        <v>374587</v>
      </c>
      <c r="G33" s="50">
        <v>118104</v>
      </c>
      <c r="H33" s="50">
        <v>359060</v>
      </c>
      <c r="I33" s="32">
        <f t="shared" si="1"/>
        <v>2379914</v>
      </c>
      <c r="J33" s="33">
        <f t="shared" si="2"/>
        <v>0.5815037854309021</v>
      </c>
      <c r="K33" s="33">
        <f t="shared" si="3"/>
        <v>0.05593941629823598</v>
      </c>
      <c r="L33" s="33">
        <f t="shared" si="4"/>
        <v>0.004665294628293291</v>
      </c>
      <c r="M33" s="33">
        <f t="shared" si="5"/>
        <v>0.15739518318729165</v>
      </c>
      <c r="N33" s="33">
        <f t="shared" si="6"/>
        <v>0.049625322595690434</v>
      </c>
      <c r="O33" s="33">
        <f t="shared" si="7"/>
        <v>0.15087099785958652</v>
      </c>
    </row>
    <row r="34" spans="1:15" s="37" customFormat="1" ht="12.75">
      <c r="A34" s="9">
        <v>32</v>
      </c>
      <c r="B34" s="44" t="s">
        <v>28</v>
      </c>
      <c r="C34" s="47">
        <v>845210</v>
      </c>
      <c r="D34" s="47">
        <v>260810</v>
      </c>
      <c r="E34" s="47">
        <v>153887</v>
      </c>
      <c r="F34" s="47">
        <v>158727</v>
      </c>
      <c r="G34" s="47">
        <v>356409</v>
      </c>
      <c r="H34" s="47">
        <v>684747</v>
      </c>
      <c r="I34" s="30">
        <f t="shared" si="1"/>
        <v>2459790</v>
      </c>
      <c r="J34" s="31">
        <f t="shared" si="2"/>
        <v>0.34361063342805687</v>
      </c>
      <c r="K34" s="31">
        <f t="shared" si="3"/>
        <v>0.10602937649148911</v>
      </c>
      <c r="L34" s="31">
        <f t="shared" si="4"/>
        <v>0.06256103163278166</v>
      </c>
      <c r="M34" s="31">
        <f t="shared" si="5"/>
        <v>0.06452867927749929</v>
      </c>
      <c r="N34" s="31">
        <f t="shared" si="6"/>
        <v>0.1448940763235886</v>
      </c>
      <c r="O34" s="31">
        <f t="shared" si="7"/>
        <v>0.2783762028465845</v>
      </c>
    </row>
    <row r="35" spans="1:15" s="37" customFormat="1" ht="12.75">
      <c r="A35" s="9">
        <v>33</v>
      </c>
      <c r="B35" s="44" t="s">
        <v>29</v>
      </c>
      <c r="C35" s="47">
        <v>683896</v>
      </c>
      <c r="D35" s="47">
        <v>41140</v>
      </c>
      <c r="E35" s="47">
        <v>112261</v>
      </c>
      <c r="F35" s="47">
        <v>1403</v>
      </c>
      <c r="G35" s="47">
        <v>4012</v>
      </c>
      <c r="H35" s="47">
        <v>0</v>
      </c>
      <c r="I35" s="30">
        <f t="shared" si="1"/>
        <v>842712</v>
      </c>
      <c r="J35" s="31">
        <f t="shared" si="2"/>
        <v>0.8115417841445238</v>
      </c>
      <c r="K35" s="31">
        <f t="shared" si="3"/>
        <v>0.04881857621583649</v>
      </c>
      <c r="L35" s="31">
        <f t="shared" si="4"/>
        <v>0.13321395684409382</v>
      </c>
      <c r="M35" s="31">
        <f t="shared" si="5"/>
        <v>0.0016648629662328292</v>
      </c>
      <c r="N35" s="31">
        <f t="shared" si="6"/>
        <v>0.00476081982931298</v>
      </c>
      <c r="O35" s="31">
        <f t="shared" si="7"/>
        <v>0</v>
      </c>
    </row>
    <row r="36" spans="1:15" s="37" customFormat="1" ht="12.75">
      <c r="A36" s="9">
        <v>34</v>
      </c>
      <c r="B36" s="44" t="s">
        <v>30</v>
      </c>
      <c r="C36" s="47">
        <v>976171</v>
      </c>
      <c r="D36" s="47">
        <v>1500</v>
      </c>
      <c r="E36" s="47">
        <v>1204450</v>
      </c>
      <c r="F36" s="47">
        <v>1571</v>
      </c>
      <c r="G36" s="47">
        <v>55102</v>
      </c>
      <c r="H36" s="47">
        <v>26817</v>
      </c>
      <c r="I36" s="30">
        <f t="shared" si="1"/>
        <v>2265611</v>
      </c>
      <c r="J36" s="31">
        <f t="shared" si="2"/>
        <v>0.4308643452031262</v>
      </c>
      <c r="K36" s="31">
        <f t="shared" si="3"/>
        <v>0.0006620730566721296</v>
      </c>
      <c r="L36" s="31">
        <f t="shared" si="4"/>
        <v>0.5316225954058309</v>
      </c>
      <c r="M36" s="31">
        <f t="shared" si="5"/>
        <v>0.0006934111813546103</v>
      </c>
      <c r="N36" s="31">
        <f t="shared" si="6"/>
        <v>0.024321033045831785</v>
      </c>
      <c r="O36" s="31">
        <f t="shared" si="7"/>
        <v>0.011836542107184331</v>
      </c>
    </row>
    <row r="37" spans="1:15" ht="12.75">
      <c r="A37" s="10">
        <v>35</v>
      </c>
      <c r="B37" s="28" t="s">
        <v>31</v>
      </c>
      <c r="C37" s="48">
        <v>1182825</v>
      </c>
      <c r="D37" s="48">
        <v>226708</v>
      </c>
      <c r="E37" s="48">
        <v>461769</v>
      </c>
      <c r="F37" s="48">
        <v>705658</v>
      </c>
      <c r="G37" s="48">
        <v>2443</v>
      </c>
      <c r="H37" s="48">
        <v>0</v>
      </c>
      <c r="I37" s="2">
        <f t="shared" si="1"/>
        <v>2579403</v>
      </c>
      <c r="J37" s="16">
        <f t="shared" si="2"/>
        <v>0.45856541222910885</v>
      </c>
      <c r="K37" s="16">
        <f t="shared" si="3"/>
        <v>0.08789165554975317</v>
      </c>
      <c r="L37" s="16">
        <f t="shared" si="4"/>
        <v>0.17902165733698844</v>
      </c>
      <c r="M37" s="16">
        <f t="shared" si="5"/>
        <v>0.2735741565005546</v>
      </c>
      <c r="N37" s="16">
        <f t="shared" si="6"/>
        <v>0.0009471183835949637</v>
      </c>
      <c r="O37" s="16">
        <f t="shared" si="7"/>
        <v>0</v>
      </c>
    </row>
    <row r="38" spans="1:15" ht="12.75">
      <c r="A38" s="54">
        <v>36</v>
      </c>
      <c r="B38" s="45" t="s">
        <v>77</v>
      </c>
      <c r="C38" s="50">
        <v>11665457</v>
      </c>
      <c r="D38" s="50">
        <v>648083</v>
      </c>
      <c r="E38" s="50">
        <v>8157457</v>
      </c>
      <c r="F38" s="50">
        <v>7150</v>
      </c>
      <c r="G38" s="50">
        <v>801655</v>
      </c>
      <c r="H38" s="50">
        <v>7799260</v>
      </c>
      <c r="I38" s="32">
        <f t="shared" si="1"/>
        <v>29079062</v>
      </c>
      <c r="J38" s="33">
        <f t="shared" si="2"/>
        <v>0.4011634556850561</v>
      </c>
      <c r="K38" s="33">
        <f t="shared" si="3"/>
        <v>0.02228692933767946</v>
      </c>
      <c r="L38" s="33">
        <f t="shared" si="4"/>
        <v>0.28052682717207317</v>
      </c>
      <c r="M38" s="33">
        <f t="shared" si="5"/>
        <v>0.00024588138365673554</v>
      </c>
      <c r="N38" s="33">
        <f t="shared" si="6"/>
        <v>0.02756811756857907</v>
      </c>
      <c r="O38" s="33">
        <f t="shared" si="7"/>
        <v>0.26820878885295546</v>
      </c>
    </row>
    <row r="39" spans="1:15" s="37" customFormat="1" ht="12.75">
      <c r="A39" s="9">
        <v>37</v>
      </c>
      <c r="B39" s="44" t="s">
        <v>32</v>
      </c>
      <c r="C39" s="47">
        <v>1868472</v>
      </c>
      <c r="D39" s="47">
        <v>81101</v>
      </c>
      <c r="E39" s="47">
        <v>347666</v>
      </c>
      <c r="F39" s="47">
        <v>203163</v>
      </c>
      <c r="G39" s="47">
        <v>197731</v>
      </c>
      <c r="H39" s="47">
        <v>1088426</v>
      </c>
      <c r="I39" s="30">
        <f t="shared" si="1"/>
        <v>3786559</v>
      </c>
      <c r="J39" s="31">
        <f t="shared" si="2"/>
        <v>0.4934485373131648</v>
      </c>
      <c r="K39" s="31">
        <f t="shared" si="3"/>
        <v>0.021418126589338764</v>
      </c>
      <c r="L39" s="31">
        <f t="shared" si="4"/>
        <v>0.09181581483346754</v>
      </c>
      <c r="M39" s="31">
        <f t="shared" si="5"/>
        <v>0.053653726245913504</v>
      </c>
      <c r="N39" s="31">
        <f t="shared" si="6"/>
        <v>0.05221917841502007</v>
      </c>
      <c r="O39" s="31">
        <f t="shared" si="7"/>
        <v>0.28744461660309534</v>
      </c>
    </row>
    <row r="40" spans="1:15" s="37" customFormat="1" ht="12.75">
      <c r="A40" s="9">
        <v>38</v>
      </c>
      <c r="B40" s="44" t="s">
        <v>88</v>
      </c>
      <c r="C40" s="47">
        <v>1540227</v>
      </c>
      <c r="D40" s="47">
        <v>160908</v>
      </c>
      <c r="E40" s="47">
        <v>84073</v>
      </c>
      <c r="F40" s="47">
        <v>72928</v>
      </c>
      <c r="G40" s="47">
        <v>0</v>
      </c>
      <c r="H40" s="47">
        <v>0</v>
      </c>
      <c r="I40" s="30">
        <f t="shared" si="1"/>
        <v>1858136</v>
      </c>
      <c r="J40" s="31">
        <f t="shared" si="2"/>
        <v>0.828909724584207</v>
      </c>
      <c r="K40" s="31">
        <f t="shared" si="3"/>
        <v>0.08659646010840971</v>
      </c>
      <c r="L40" s="31">
        <f t="shared" si="4"/>
        <v>0.0452458808181963</v>
      </c>
      <c r="M40" s="31">
        <f t="shared" si="5"/>
        <v>0.039247934489187015</v>
      </c>
      <c r="N40" s="31">
        <f t="shared" si="6"/>
        <v>0</v>
      </c>
      <c r="O40" s="31">
        <f t="shared" si="7"/>
        <v>0</v>
      </c>
    </row>
    <row r="41" spans="1:15" s="37" customFormat="1" ht="12.75">
      <c r="A41" s="9">
        <v>39</v>
      </c>
      <c r="B41" s="44" t="s">
        <v>33</v>
      </c>
      <c r="C41" s="47">
        <v>1122308</v>
      </c>
      <c r="D41" s="47">
        <v>78211</v>
      </c>
      <c r="E41" s="47">
        <v>164607</v>
      </c>
      <c r="F41" s="47">
        <v>9927</v>
      </c>
      <c r="G41" s="47">
        <v>300</v>
      </c>
      <c r="H41" s="47">
        <v>7951</v>
      </c>
      <c r="I41" s="30">
        <f t="shared" si="1"/>
        <v>1383304</v>
      </c>
      <c r="J41" s="31">
        <f t="shared" si="2"/>
        <v>0.8113241919346723</v>
      </c>
      <c r="K41" s="31">
        <f t="shared" si="3"/>
        <v>0.05653927119418436</v>
      </c>
      <c r="L41" s="31">
        <f t="shared" si="4"/>
        <v>0.11899553532701417</v>
      </c>
      <c r="M41" s="31">
        <f t="shared" si="5"/>
        <v>0.007176296750388924</v>
      </c>
      <c r="N41" s="31">
        <f t="shared" si="6"/>
        <v>0.00021687206861253924</v>
      </c>
      <c r="O41" s="31">
        <f t="shared" si="7"/>
        <v>0.005747832725127665</v>
      </c>
    </row>
    <row r="42" spans="1:15" ht="12.75">
      <c r="A42" s="10">
        <v>40</v>
      </c>
      <c r="B42" s="28" t="s">
        <v>34</v>
      </c>
      <c r="C42" s="48">
        <v>1138922</v>
      </c>
      <c r="D42" s="48">
        <v>228387</v>
      </c>
      <c r="E42" s="48">
        <v>564688</v>
      </c>
      <c r="F42" s="48">
        <v>796323</v>
      </c>
      <c r="G42" s="48">
        <v>360179</v>
      </c>
      <c r="H42" s="48">
        <v>459254</v>
      </c>
      <c r="I42" s="2">
        <f t="shared" si="1"/>
        <v>3547753</v>
      </c>
      <c r="J42" s="16">
        <f t="shared" si="2"/>
        <v>0.3210262946715851</v>
      </c>
      <c r="K42" s="16">
        <f t="shared" si="3"/>
        <v>0.06437511292358854</v>
      </c>
      <c r="L42" s="16">
        <f t="shared" si="4"/>
        <v>0.15916778873839302</v>
      </c>
      <c r="M42" s="16">
        <f t="shared" si="5"/>
        <v>0.2244584107179953</v>
      </c>
      <c r="N42" s="16">
        <f t="shared" si="6"/>
        <v>0.10152313309297463</v>
      </c>
      <c r="O42" s="16">
        <f t="shared" si="7"/>
        <v>0.12944925985546343</v>
      </c>
    </row>
    <row r="43" spans="1:15" ht="12.75">
      <c r="A43" s="54">
        <v>41</v>
      </c>
      <c r="B43" s="45" t="s">
        <v>35</v>
      </c>
      <c r="C43" s="50">
        <v>423298</v>
      </c>
      <c r="D43" s="50">
        <v>103092</v>
      </c>
      <c r="E43" s="50">
        <v>82180</v>
      </c>
      <c r="F43" s="50">
        <v>169795</v>
      </c>
      <c r="G43" s="50">
        <v>30785</v>
      </c>
      <c r="H43" s="50">
        <v>0</v>
      </c>
      <c r="I43" s="32">
        <f t="shared" si="1"/>
        <v>809150</v>
      </c>
      <c r="J43" s="33">
        <f t="shared" si="2"/>
        <v>0.5231390965828339</v>
      </c>
      <c r="K43" s="33">
        <f t="shared" si="3"/>
        <v>0.1274077735895693</v>
      </c>
      <c r="L43" s="33">
        <f t="shared" si="4"/>
        <v>0.10156336896743497</v>
      </c>
      <c r="M43" s="33">
        <f t="shared" si="5"/>
        <v>0.2098436631032565</v>
      </c>
      <c r="N43" s="33">
        <f t="shared" si="6"/>
        <v>0.038046097756905393</v>
      </c>
      <c r="O43" s="33">
        <f t="shared" si="7"/>
        <v>0</v>
      </c>
    </row>
    <row r="44" spans="1:15" s="37" customFormat="1" ht="12.75">
      <c r="A44" s="9">
        <v>42</v>
      </c>
      <c r="B44" s="44" t="s">
        <v>36</v>
      </c>
      <c r="C44" s="47">
        <v>460043</v>
      </c>
      <c r="D44" s="47">
        <v>156568</v>
      </c>
      <c r="E44" s="47">
        <v>3820</v>
      </c>
      <c r="F44" s="47">
        <v>1330</v>
      </c>
      <c r="G44" s="47">
        <v>55540</v>
      </c>
      <c r="H44" s="47">
        <v>252441</v>
      </c>
      <c r="I44" s="30">
        <f t="shared" si="1"/>
        <v>929742</v>
      </c>
      <c r="J44" s="31">
        <f t="shared" si="2"/>
        <v>0.4948071615566469</v>
      </c>
      <c r="K44" s="31">
        <f t="shared" si="3"/>
        <v>0.16839940542645163</v>
      </c>
      <c r="L44" s="31">
        <f t="shared" si="4"/>
        <v>0.004108666705387086</v>
      </c>
      <c r="M44" s="31">
        <f t="shared" si="5"/>
        <v>0.0014305043764829383</v>
      </c>
      <c r="N44" s="31">
        <f t="shared" si="6"/>
        <v>0.05973700230816721</v>
      </c>
      <c r="O44" s="31">
        <f t="shared" si="7"/>
        <v>0.27151725962686424</v>
      </c>
    </row>
    <row r="45" spans="1:15" s="37" customFormat="1" ht="12.75">
      <c r="A45" s="9">
        <v>43</v>
      </c>
      <c r="B45" s="44" t="s">
        <v>37</v>
      </c>
      <c r="C45" s="47">
        <v>619841</v>
      </c>
      <c r="D45" s="47">
        <v>184273</v>
      </c>
      <c r="E45" s="47">
        <v>44019</v>
      </c>
      <c r="F45" s="47">
        <v>65055</v>
      </c>
      <c r="G45" s="47">
        <v>53803</v>
      </c>
      <c r="H45" s="47">
        <v>126927</v>
      </c>
      <c r="I45" s="30">
        <f t="shared" si="1"/>
        <v>1093918</v>
      </c>
      <c r="J45" s="31">
        <f t="shared" si="2"/>
        <v>0.5666247378688348</v>
      </c>
      <c r="K45" s="31">
        <f t="shared" si="3"/>
        <v>0.16845229715572832</v>
      </c>
      <c r="L45" s="31">
        <f t="shared" si="4"/>
        <v>0.0402397620296951</v>
      </c>
      <c r="M45" s="31">
        <f t="shared" si="5"/>
        <v>0.059469722593466785</v>
      </c>
      <c r="N45" s="31">
        <f t="shared" si="6"/>
        <v>0.049183759660230475</v>
      </c>
      <c r="O45" s="31">
        <f t="shared" si="7"/>
        <v>0.11602972069204456</v>
      </c>
    </row>
    <row r="46" spans="1:15" s="37" customFormat="1" ht="12.75">
      <c r="A46" s="9">
        <v>44</v>
      </c>
      <c r="B46" s="44" t="s">
        <v>89</v>
      </c>
      <c r="C46" s="47">
        <v>1600963</v>
      </c>
      <c r="D46" s="47">
        <v>1015726</v>
      </c>
      <c r="E46" s="47">
        <v>237403</v>
      </c>
      <c r="F46" s="47">
        <v>48993</v>
      </c>
      <c r="G46" s="47">
        <v>96077</v>
      </c>
      <c r="H46" s="47">
        <v>1326645</v>
      </c>
      <c r="I46" s="30">
        <f t="shared" si="1"/>
        <v>4325807</v>
      </c>
      <c r="J46" s="31">
        <f t="shared" si="2"/>
        <v>0.3700957994658569</v>
      </c>
      <c r="K46" s="31">
        <f t="shared" si="3"/>
        <v>0.23480612981577773</v>
      </c>
      <c r="L46" s="31">
        <f t="shared" si="4"/>
        <v>0.05488062689805625</v>
      </c>
      <c r="M46" s="31">
        <f t="shared" si="5"/>
        <v>0.011325748004938732</v>
      </c>
      <c r="N46" s="31">
        <f t="shared" si="6"/>
        <v>0.022210191069550723</v>
      </c>
      <c r="O46" s="31">
        <f t="shared" si="7"/>
        <v>0.3066815047458197</v>
      </c>
    </row>
    <row r="47" spans="1:15" ht="12.75">
      <c r="A47" s="10">
        <v>45</v>
      </c>
      <c r="B47" s="28" t="s">
        <v>78</v>
      </c>
      <c r="C47" s="48">
        <v>1503354</v>
      </c>
      <c r="D47" s="48">
        <v>1011392</v>
      </c>
      <c r="E47" s="48">
        <v>9000</v>
      </c>
      <c r="F47" s="48">
        <v>29368</v>
      </c>
      <c r="G47" s="48">
        <v>219333</v>
      </c>
      <c r="H47" s="48">
        <v>1729725</v>
      </c>
      <c r="I47" s="2">
        <f t="shared" si="1"/>
        <v>4502172</v>
      </c>
      <c r="J47" s="16">
        <f t="shared" si="2"/>
        <v>0.3339174958220166</v>
      </c>
      <c r="K47" s="16">
        <f t="shared" si="3"/>
        <v>0.224645348956015</v>
      </c>
      <c r="L47" s="16">
        <f t="shared" si="4"/>
        <v>0.0019990351323761063</v>
      </c>
      <c r="M47" s="16">
        <f t="shared" si="5"/>
        <v>0.006523073751957944</v>
      </c>
      <c r="N47" s="16">
        <f t="shared" si="6"/>
        <v>0.04871715252104984</v>
      </c>
      <c r="O47" s="16">
        <f t="shared" si="7"/>
        <v>0.38419789381658453</v>
      </c>
    </row>
    <row r="48" spans="1:15" ht="12.75">
      <c r="A48" s="54">
        <v>46</v>
      </c>
      <c r="B48" s="45" t="s">
        <v>38</v>
      </c>
      <c r="C48" s="50">
        <v>355542</v>
      </c>
      <c r="D48" s="50">
        <v>706213</v>
      </c>
      <c r="E48" s="50">
        <v>58578</v>
      </c>
      <c r="F48" s="50">
        <v>26857</v>
      </c>
      <c r="G48" s="50">
        <v>50</v>
      </c>
      <c r="H48" s="50">
        <v>123379</v>
      </c>
      <c r="I48" s="32">
        <f t="shared" si="1"/>
        <v>1270619</v>
      </c>
      <c r="J48" s="33">
        <f t="shared" si="2"/>
        <v>0.2798179470006351</v>
      </c>
      <c r="K48" s="33">
        <f t="shared" si="3"/>
        <v>0.5558023294158202</v>
      </c>
      <c r="L48" s="33">
        <f t="shared" si="4"/>
        <v>0.046101939291006984</v>
      </c>
      <c r="M48" s="33">
        <f t="shared" si="5"/>
        <v>0.021136941915711947</v>
      </c>
      <c r="N48" s="33">
        <f t="shared" si="6"/>
        <v>3.93508990499906E-05</v>
      </c>
      <c r="O48" s="33">
        <f t="shared" si="7"/>
        <v>0.09710149147777579</v>
      </c>
    </row>
    <row r="49" spans="1:15" s="37" customFormat="1" ht="12.75">
      <c r="A49" s="9">
        <v>47</v>
      </c>
      <c r="B49" s="44" t="s">
        <v>39</v>
      </c>
      <c r="C49" s="47">
        <v>2718019</v>
      </c>
      <c r="D49" s="47">
        <v>77982</v>
      </c>
      <c r="E49" s="47">
        <v>204271</v>
      </c>
      <c r="F49" s="47">
        <v>137856</v>
      </c>
      <c r="G49" s="47">
        <v>139462</v>
      </c>
      <c r="H49" s="47">
        <v>646575</v>
      </c>
      <c r="I49" s="30">
        <f t="shared" si="1"/>
        <v>3924165</v>
      </c>
      <c r="J49" s="31">
        <f t="shared" si="2"/>
        <v>0.6926362678429678</v>
      </c>
      <c r="K49" s="31">
        <f t="shared" si="3"/>
        <v>0.019872253078043356</v>
      </c>
      <c r="L49" s="31">
        <f t="shared" si="4"/>
        <v>0.0520546409236105</v>
      </c>
      <c r="M49" s="31">
        <f t="shared" si="5"/>
        <v>0.03513002129115366</v>
      </c>
      <c r="N49" s="31">
        <f t="shared" si="6"/>
        <v>0.03553928033097487</v>
      </c>
      <c r="O49" s="31">
        <f t="shared" si="7"/>
        <v>0.16476753653324974</v>
      </c>
    </row>
    <row r="50" spans="1:15" s="37" customFormat="1" ht="12.75">
      <c r="A50" s="9">
        <v>48</v>
      </c>
      <c r="B50" s="44" t="s">
        <v>40</v>
      </c>
      <c r="C50" s="47">
        <v>1268291</v>
      </c>
      <c r="D50" s="47">
        <v>182752</v>
      </c>
      <c r="E50" s="47">
        <v>281989</v>
      </c>
      <c r="F50" s="47">
        <v>147373</v>
      </c>
      <c r="G50" s="47">
        <v>4908</v>
      </c>
      <c r="H50" s="47">
        <v>62160</v>
      </c>
      <c r="I50" s="30">
        <f t="shared" si="1"/>
        <v>1947473</v>
      </c>
      <c r="J50" s="31">
        <f t="shared" si="2"/>
        <v>0.6512495937042516</v>
      </c>
      <c r="K50" s="31">
        <f t="shared" si="3"/>
        <v>0.09384058212873811</v>
      </c>
      <c r="L50" s="31">
        <f t="shared" si="4"/>
        <v>0.14479738615118157</v>
      </c>
      <c r="M50" s="31">
        <f t="shared" si="5"/>
        <v>0.07567396313068268</v>
      </c>
      <c r="N50" s="31">
        <f t="shared" si="6"/>
        <v>0.002520188983364596</v>
      </c>
      <c r="O50" s="31">
        <f t="shared" si="7"/>
        <v>0.03191828590178144</v>
      </c>
    </row>
    <row r="51" spans="1:15" s="37" customFormat="1" ht="12.75">
      <c r="A51" s="9">
        <v>49</v>
      </c>
      <c r="B51" s="44" t="s">
        <v>41</v>
      </c>
      <c r="C51" s="47">
        <v>1474399</v>
      </c>
      <c r="D51" s="47">
        <v>165717</v>
      </c>
      <c r="E51" s="47">
        <v>79841</v>
      </c>
      <c r="F51" s="47">
        <v>29953</v>
      </c>
      <c r="G51" s="47">
        <v>0</v>
      </c>
      <c r="H51" s="47">
        <v>0</v>
      </c>
      <c r="I51" s="30">
        <f t="shared" si="1"/>
        <v>1749910</v>
      </c>
      <c r="J51" s="31">
        <f t="shared" si="2"/>
        <v>0.8425570457909264</v>
      </c>
      <c r="K51" s="31">
        <f t="shared" si="3"/>
        <v>0.09470029887251344</v>
      </c>
      <c r="L51" s="31">
        <f t="shared" si="4"/>
        <v>0.04562577503985919</v>
      </c>
      <c r="M51" s="31">
        <f t="shared" si="5"/>
        <v>0.017116880296700974</v>
      </c>
      <c r="N51" s="31">
        <f t="shared" si="6"/>
        <v>0</v>
      </c>
      <c r="O51" s="31">
        <f t="shared" si="7"/>
        <v>0</v>
      </c>
    </row>
    <row r="52" spans="1:15" ht="12.75">
      <c r="A52" s="10">
        <v>50</v>
      </c>
      <c r="B52" s="28" t="s">
        <v>42</v>
      </c>
      <c r="C52" s="48">
        <v>1250271</v>
      </c>
      <c r="D52" s="48">
        <v>320867</v>
      </c>
      <c r="E52" s="48">
        <v>112492</v>
      </c>
      <c r="F52" s="48">
        <v>310112</v>
      </c>
      <c r="G52" s="48">
        <v>209715</v>
      </c>
      <c r="H52" s="48">
        <v>821824</v>
      </c>
      <c r="I52" s="2">
        <f t="shared" si="1"/>
        <v>3025281</v>
      </c>
      <c r="J52" s="16">
        <f t="shared" si="2"/>
        <v>0.4132743371607464</v>
      </c>
      <c r="K52" s="16">
        <f t="shared" si="3"/>
        <v>0.10606188317713297</v>
      </c>
      <c r="L52" s="16">
        <f t="shared" si="4"/>
        <v>0.03718398390099961</v>
      </c>
      <c r="M52" s="16">
        <f t="shared" si="5"/>
        <v>0.10250684151323464</v>
      </c>
      <c r="N52" s="16">
        <f t="shared" si="6"/>
        <v>0.06932083333746518</v>
      </c>
      <c r="O52" s="16">
        <f t="shared" si="7"/>
        <v>0.27165212091042124</v>
      </c>
    </row>
    <row r="53" spans="1:15" ht="12.75">
      <c r="A53" s="54">
        <v>51</v>
      </c>
      <c r="B53" s="45" t="s">
        <v>43</v>
      </c>
      <c r="C53" s="50">
        <v>1983923</v>
      </c>
      <c r="D53" s="50">
        <v>166993</v>
      </c>
      <c r="E53" s="50">
        <v>25877</v>
      </c>
      <c r="F53" s="50">
        <v>9602</v>
      </c>
      <c r="G53" s="50">
        <v>68199</v>
      </c>
      <c r="H53" s="50">
        <v>293855</v>
      </c>
      <c r="I53" s="32">
        <f t="shared" si="1"/>
        <v>2548449</v>
      </c>
      <c r="J53" s="33">
        <f t="shared" si="2"/>
        <v>0.7784825201524536</v>
      </c>
      <c r="K53" s="33">
        <f t="shared" si="3"/>
        <v>0.0655273070012388</v>
      </c>
      <c r="L53" s="33">
        <f t="shared" si="4"/>
        <v>0.010154019170091299</v>
      </c>
      <c r="M53" s="33">
        <f t="shared" si="5"/>
        <v>0.0037677818940069037</v>
      </c>
      <c r="N53" s="33">
        <f t="shared" si="6"/>
        <v>0.026760982856631622</v>
      </c>
      <c r="O53" s="33">
        <f t="shared" si="7"/>
        <v>0.11530738892557788</v>
      </c>
    </row>
    <row r="54" spans="1:15" s="37" customFormat="1" ht="12.75">
      <c r="A54" s="9">
        <v>52</v>
      </c>
      <c r="B54" s="44" t="s">
        <v>90</v>
      </c>
      <c r="C54" s="47">
        <v>5288407</v>
      </c>
      <c r="D54" s="47">
        <v>200570</v>
      </c>
      <c r="E54" s="47">
        <v>30079</v>
      </c>
      <c r="F54" s="47">
        <v>59558</v>
      </c>
      <c r="G54" s="47">
        <v>1049458</v>
      </c>
      <c r="H54" s="47">
        <v>955748</v>
      </c>
      <c r="I54" s="30">
        <f t="shared" si="1"/>
        <v>7583820</v>
      </c>
      <c r="J54" s="31">
        <f t="shared" si="2"/>
        <v>0.6973276000748962</v>
      </c>
      <c r="K54" s="31">
        <f t="shared" si="3"/>
        <v>0.02644709394474025</v>
      </c>
      <c r="L54" s="31">
        <f t="shared" si="4"/>
        <v>0.003966207003858214</v>
      </c>
      <c r="M54" s="31">
        <f t="shared" si="5"/>
        <v>0.007853298205917335</v>
      </c>
      <c r="N54" s="31">
        <f t="shared" si="6"/>
        <v>0.13838118520745482</v>
      </c>
      <c r="O54" s="31">
        <f t="shared" si="7"/>
        <v>0.1260246155631331</v>
      </c>
    </row>
    <row r="55" spans="1:15" s="37" customFormat="1" ht="12.75">
      <c r="A55" s="9">
        <v>53</v>
      </c>
      <c r="B55" s="44" t="s">
        <v>44</v>
      </c>
      <c r="C55" s="47">
        <v>1472583</v>
      </c>
      <c r="D55" s="47">
        <v>994393</v>
      </c>
      <c r="E55" s="47">
        <v>698346</v>
      </c>
      <c r="F55" s="47">
        <v>373727</v>
      </c>
      <c r="G55" s="47">
        <v>70840</v>
      </c>
      <c r="H55" s="47">
        <v>477799</v>
      </c>
      <c r="I55" s="30">
        <f t="shared" si="1"/>
        <v>4087688</v>
      </c>
      <c r="J55" s="31">
        <f t="shared" si="2"/>
        <v>0.36024838490608874</v>
      </c>
      <c r="K55" s="31">
        <f t="shared" si="3"/>
        <v>0.2432653862036437</v>
      </c>
      <c r="L55" s="31">
        <f t="shared" si="4"/>
        <v>0.17084131665626143</v>
      </c>
      <c r="M55" s="31">
        <f t="shared" si="5"/>
        <v>0.09142747685244079</v>
      </c>
      <c r="N55" s="31">
        <f t="shared" si="6"/>
        <v>0.017330089772017825</v>
      </c>
      <c r="O55" s="31">
        <f t="shared" si="7"/>
        <v>0.1168873456095475</v>
      </c>
    </row>
    <row r="56" spans="1:15" s="37" customFormat="1" ht="12.75">
      <c r="A56" s="9">
        <v>54</v>
      </c>
      <c r="B56" s="44" t="s">
        <v>45</v>
      </c>
      <c r="C56" s="47">
        <v>549219</v>
      </c>
      <c r="D56" s="47">
        <v>22228</v>
      </c>
      <c r="E56" s="47">
        <v>0</v>
      </c>
      <c r="F56" s="47">
        <v>241</v>
      </c>
      <c r="G56" s="47">
        <v>0</v>
      </c>
      <c r="H56" s="47">
        <v>0</v>
      </c>
      <c r="I56" s="30">
        <f t="shared" si="1"/>
        <v>571688</v>
      </c>
      <c r="J56" s="31">
        <f t="shared" si="2"/>
        <v>0.9606970935195421</v>
      </c>
      <c r="K56" s="31">
        <f t="shared" si="3"/>
        <v>0.0388813478680679</v>
      </c>
      <c r="L56" s="31">
        <f t="shared" si="4"/>
        <v>0</v>
      </c>
      <c r="M56" s="31">
        <f t="shared" si="5"/>
        <v>0.00042155861238997493</v>
      </c>
      <c r="N56" s="31">
        <f t="shared" si="6"/>
        <v>0</v>
      </c>
      <c r="O56" s="31">
        <f t="shared" si="7"/>
        <v>0</v>
      </c>
    </row>
    <row r="57" spans="1:15" ht="12.75">
      <c r="A57" s="10">
        <v>55</v>
      </c>
      <c r="B57" s="28" t="s">
        <v>79</v>
      </c>
      <c r="C57" s="48">
        <v>1591074</v>
      </c>
      <c r="D57" s="48">
        <v>74411</v>
      </c>
      <c r="E57" s="48">
        <v>872239</v>
      </c>
      <c r="F57" s="48">
        <v>33030</v>
      </c>
      <c r="G57" s="48">
        <v>0</v>
      </c>
      <c r="H57" s="48">
        <v>974792</v>
      </c>
      <c r="I57" s="2">
        <f t="shared" si="1"/>
        <v>3545546</v>
      </c>
      <c r="J57" s="16">
        <f t="shared" si="2"/>
        <v>0.44875288601529917</v>
      </c>
      <c r="K57" s="16">
        <f t="shared" si="3"/>
        <v>0.020987176587188548</v>
      </c>
      <c r="L57" s="16">
        <f t="shared" si="4"/>
        <v>0.24600978241433055</v>
      </c>
      <c r="M57" s="16">
        <f t="shared" si="5"/>
        <v>0.009315913543358343</v>
      </c>
      <c r="N57" s="16">
        <f t="shared" si="6"/>
        <v>0</v>
      </c>
      <c r="O57" s="16">
        <f t="shared" si="7"/>
        <v>0.27493424143982337</v>
      </c>
    </row>
    <row r="58" spans="1:15" ht="12.75">
      <c r="A58" s="54">
        <v>56</v>
      </c>
      <c r="B58" s="45" t="s">
        <v>46</v>
      </c>
      <c r="C58" s="50">
        <v>287489</v>
      </c>
      <c r="D58" s="50">
        <v>356316</v>
      </c>
      <c r="E58" s="50">
        <v>120520</v>
      </c>
      <c r="F58" s="50">
        <v>34704</v>
      </c>
      <c r="G58" s="50">
        <v>0</v>
      </c>
      <c r="H58" s="50">
        <v>0</v>
      </c>
      <c r="I58" s="32">
        <f t="shared" si="1"/>
        <v>799029</v>
      </c>
      <c r="J58" s="33">
        <f t="shared" si="2"/>
        <v>0.3597979547675992</v>
      </c>
      <c r="K58" s="33">
        <f t="shared" si="3"/>
        <v>0.4459362551296636</v>
      </c>
      <c r="L58" s="33">
        <f t="shared" si="4"/>
        <v>0.15083307364313436</v>
      </c>
      <c r="M58" s="33">
        <f t="shared" si="5"/>
        <v>0.043432716459602845</v>
      </c>
      <c r="N58" s="33">
        <f t="shared" si="6"/>
        <v>0</v>
      </c>
      <c r="O58" s="33">
        <f t="shared" si="7"/>
        <v>0</v>
      </c>
    </row>
    <row r="59" spans="1:15" s="37" customFormat="1" ht="12.75">
      <c r="A59" s="9">
        <v>57</v>
      </c>
      <c r="B59" s="44" t="s">
        <v>80</v>
      </c>
      <c r="C59" s="47">
        <v>1361533</v>
      </c>
      <c r="D59" s="47">
        <v>309017</v>
      </c>
      <c r="E59" s="47">
        <v>4030</v>
      </c>
      <c r="F59" s="47">
        <v>476515</v>
      </c>
      <c r="G59" s="47">
        <v>347</v>
      </c>
      <c r="H59" s="47">
        <v>615489</v>
      </c>
      <c r="I59" s="30">
        <f t="shared" si="1"/>
        <v>2766931</v>
      </c>
      <c r="J59" s="31">
        <f t="shared" si="2"/>
        <v>0.4920733476909977</v>
      </c>
      <c r="K59" s="31">
        <f t="shared" si="3"/>
        <v>0.11168222120464875</v>
      </c>
      <c r="L59" s="31">
        <f t="shared" si="4"/>
        <v>0.001456487350064024</v>
      </c>
      <c r="M59" s="31">
        <f t="shared" si="5"/>
        <v>0.1722178832793445</v>
      </c>
      <c r="N59" s="31">
        <f t="shared" si="6"/>
        <v>0.00012540970483181546</v>
      </c>
      <c r="O59" s="31">
        <f t="shared" si="7"/>
        <v>0.22244465077011316</v>
      </c>
    </row>
    <row r="60" spans="1:15" s="37" customFormat="1" ht="12.75">
      <c r="A60" s="9">
        <v>58</v>
      </c>
      <c r="B60" s="44" t="s">
        <v>47</v>
      </c>
      <c r="C60" s="47">
        <v>970633</v>
      </c>
      <c r="D60" s="47">
        <v>416383</v>
      </c>
      <c r="E60" s="47">
        <v>18650</v>
      </c>
      <c r="F60" s="47">
        <v>235455</v>
      </c>
      <c r="G60" s="47">
        <v>161163</v>
      </c>
      <c r="H60" s="47">
        <v>1208232</v>
      </c>
      <c r="I60" s="30">
        <f t="shared" si="1"/>
        <v>3010516</v>
      </c>
      <c r="J60" s="31">
        <f t="shared" si="2"/>
        <v>0.32241416421636687</v>
      </c>
      <c r="K60" s="31">
        <f t="shared" si="3"/>
        <v>0.13830951238923825</v>
      </c>
      <c r="L60" s="31">
        <f t="shared" si="4"/>
        <v>0.006194951297385565</v>
      </c>
      <c r="M60" s="31">
        <f t="shared" si="5"/>
        <v>0.07821084491827979</v>
      </c>
      <c r="N60" s="31">
        <f t="shared" si="6"/>
        <v>0.05353334777161124</v>
      </c>
      <c r="O60" s="31">
        <f t="shared" si="7"/>
        <v>0.40133717940711827</v>
      </c>
    </row>
    <row r="61" spans="1:15" s="37" customFormat="1" ht="12.75">
      <c r="A61" s="9">
        <v>59</v>
      </c>
      <c r="B61" s="44" t="s">
        <v>48</v>
      </c>
      <c r="C61" s="47">
        <v>406886</v>
      </c>
      <c r="D61" s="47">
        <v>53233</v>
      </c>
      <c r="E61" s="47">
        <v>3673</v>
      </c>
      <c r="F61" s="47">
        <v>764</v>
      </c>
      <c r="G61" s="47">
        <v>87020</v>
      </c>
      <c r="H61" s="47">
        <v>0</v>
      </c>
      <c r="I61" s="30">
        <f t="shared" si="1"/>
        <v>551576</v>
      </c>
      <c r="J61" s="31">
        <f t="shared" si="2"/>
        <v>0.7376789417958722</v>
      </c>
      <c r="K61" s="31">
        <f t="shared" si="3"/>
        <v>0.09651072562983161</v>
      </c>
      <c r="L61" s="31">
        <f t="shared" si="4"/>
        <v>0.006659100468475785</v>
      </c>
      <c r="M61" s="31">
        <f t="shared" si="5"/>
        <v>0.0013851219052315547</v>
      </c>
      <c r="N61" s="31">
        <f t="shared" si="6"/>
        <v>0.15776611020058887</v>
      </c>
      <c r="O61" s="31">
        <f t="shared" si="7"/>
        <v>0</v>
      </c>
    </row>
    <row r="62" spans="1:15" ht="12.75">
      <c r="A62" s="10">
        <v>60</v>
      </c>
      <c r="B62" s="28" t="s">
        <v>49</v>
      </c>
      <c r="C62" s="48">
        <v>950573</v>
      </c>
      <c r="D62" s="48">
        <v>482520</v>
      </c>
      <c r="E62" s="48">
        <v>784516</v>
      </c>
      <c r="F62" s="48">
        <v>184223</v>
      </c>
      <c r="G62" s="48">
        <v>230173</v>
      </c>
      <c r="H62" s="48">
        <v>309345</v>
      </c>
      <c r="I62" s="2">
        <f t="shared" si="1"/>
        <v>2941350</v>
      </c>
      <c r="J62" s="16">
        <f t="shared" si="2"/>
        <v>0.3231757526305948</v>
      </c>
      <c r="K62" s="16">
        <f t="shared" si="3"/>
        <v>0.16404712121984802</v>
      </c>
      <c r="L62" s="16">
        <f t="shared" si="4"/>
        <v>0.2667197035374913</v>
      </c>
      <c r="M62" s="16">
        <f t="shared" si="5"/>
        <v>0.06263212470464243</v>
      </c>
      <c r="N62" s="16">
        <f t="shared" si="6"/>
        <v>0.07825420300202288</v>
      </c>
      <c r="O62" s="16">
        <f t="shared" si="7"/>
        <v>0.10517109490540058</v>
      </c>
    </row>
    <row r="63" spans="1:15" ht="12.75">
      <c r="A63" s="54">
        <v>61</v>
      </c>
      <c r="B63" s="45" t="s">
        <v>50</v>
      </c>
      <c r="C63" s="50">
        <v>1342959</v>
      </c>
      <c r="D63" s="50">
        <v>204716</v>
      </c>
      <c r="E63" s="50">
        <v>41335</v>
      </c>
      <c r="F63" s="50">
        <v>44565</v>
      </c>
      <c r="G63" s="50">
        <v>49688</v>
      </c>
      <c r="H63" s="50">
        <v>0</v>
      </c>
      <c r="I63" s="32">
        <f t="shared" si="1"/>
        <v>1683263</v>
      </c>
      <c r="J63" s="33">
        <f t="shared" si="2"/>
        <v>0.7978307608496117</v>
      </c>
      <c r="K63" s="33">
        <f t="shared" si="3"/>
        <v>0.12161854683433308</v>
      </c>
      <c r="L63" s="33">
        <f t="shared" si="4"/>
        <v>0.024556471567425887</v>
      </c>
      <c r="M63" s="33">
        <f t="shared" si="5"/>
        <v>0.0264753636241039</v>
      </c>
      <c r="N63" s="33">
        <f t="shared" si="6"/>
        <v>0.0295188571245254</v>
      </c>
      <c r="O63" s="33">
        <f t="shared" si="7"/>
        <v>0</v>
      </c>
    </row>
    <row r="64" spans="1:15" s="37" customFormat="1" ht="12.75">
      <c r="A64" s="9">
        <v>62</v>
      </c>
      <c r="B64" s="44" t="s">
        <v>51</v>
      </c>
      <c r="C64" s="47">
        <v>176228</v>
      </c>
      <c r="D64" s="47">
        <v>6623</v>
      </c>
      <c r="E64" s="47">
        <v>4815</v>
      </c>
      <c r="F64" s="47">
        <v>43335</v>
      </c>
      <c r="G64" s="47">
        <v>0</v>
      </c>
      <c r="H64" s="47">
        <v>0</v>
      </c>
      <c r="I64" s="30">
        <f t="shared" si="1"/>
        <v>231001</v>
      </c>
      <c r="J64" s="31">
        <f t="shared" si="2"/>
        <v>0.7628884723442756</v>
      </c>
      <c r="K64" s="31">
        <f t="shared" si="3"/>
        <v>0.028670871554668593</v>
      </c>
      <c r="L64" s="31">
        <f t="shared" si="4"/>
        <v>0.020844065610105583</v>
      </c>
      <c r="M64" s="31">
        <f t="shared" si="5"/>
        <v>0.18759659049095026</v>
      </c>
      <c r="N64" s="31">
        <f t="shared" si="6"/>
        <v>0</v>
      </c>
      <c r="O64" s="31">
        <f t="shared" si="7"/>
        <v>0</v>
      </c>
    </row>
    <row r="65" spans="1:15" s="37" customFormat="1" ht="12.75">
      <c r="A65" s="9">
        <v>63</v>
      </c>
      <c r="B65" s="44" t="s">
        <v>52</v>
      </c>
      <c r="C65" s="47">
        <v>595535</v>
      </c>
      <c r="D65" s="47">
        <v>119805</v>
      </c>
      <c r="E65" s="47">
        <v>1452</v>
      </c>
      <c r="F65" s="47">
        <v>8502</v>
      </c>
      <c r="G65" s="47">
        <v>20936</v>
      </c>
      <c r="H65" s="47">
        <v>0</v>
      </c>
      <c r="I65" s="30">
        <f t="shared" si="1"/>
        <v>746230</v>
      </c>
      <c r="J65" s="31">
        <f t="shared" si="2"/>
        <v>0.7980582394168018</v>
      </c>
      <c r="K65" s="31">
        <f t="shared" si="3"/>
        <v>0.16054701633544619</v>
      </c>
      <c r="L65" s="31">
        <f t="shared" si="4"/>
        <v>0.0019457807914449968</v>
      </c>
      <c r="M65" s="31">
        <f t="shared" si="5"/>
        <v>0.011393270171394878</v>
      </c>
      <c r="N65" s="31">
        <f t="shared" si="6"/>
        <v>0.02805569328491216</v>
      </c>
      <c r="O65" s="31">
        <f t="shared" si="7"/>
        <v>0</v>
      </c>
    </row>
    <row r="66" spans="1:15" s="37" customFormat="1" ht="12.75">
      <c r="A66" s="9">
        <v>64</v>
      </c>
      <c r="B66" s="44" t="s">
        <v>53</v>
      </c>
      <c r="C66" s="47">
        <v>317831</v>
      </c>
      <c r="D66" s="47">
        <v>3258</v>
      </c>
      <c r="E66" s="47">
        <v>7777</v>
      </c>
      <c r="F66" s="47">
        <v>34877</v>
      </c>
      <c r="G66" s="47">
        <v>59383</v>
      </c>
      <c r="H66" s="47">
        <v>0</v>
      </c>
      <c r="I66" s="30">
        <f t="shared" si="1"/>
        <v>423126</v>
      </c>
      <c r="J66" s="31">
        <f t="shared" si="2"/>
        <v>0.751149775716926</v>
      </c>
      <c r="K66" s="31">
        <f t="shared" si="3"/>
        <v>0.007699834091972604</v>
      </c>
      <c r="L66" s="31">
        <f t="shared" si="4"/>
        <v>0.018379867935319504</v>
      </c>
      <c r="M66" s="31">
        <f t="shared" si="5"/>
        <v>0.08242698392441022</v>
      </c>
      <c r="N66" s="31">
        <f t="shared" si="6"/>
        <v>0.14034353833137175</v>
      </c>
      <c r="O66" s="31">
        <f t="shared" si="7"/>
        <v>0</v>
      </c>
    </row>
    <row r="67" spans="1:15" ht="12.75">
      <c r="A67" s="10">
        <v>65</v>
      </c>
      <c r="B67" s="28" t="s">
        <v>54</v>
      </c>
      <c r="C67" s="48">
        <v>1002211</v>
      </c>
      <c r="D67" s="48">
        <v>221519</v>
      </c>
      <c r="E67" s="48">
        <v>433585</v>
      </c>
      <c r="F67" s="48">
        <v>474984</v>
      </c>
      <c r="G67" s="48">
        <v>185451</v>
      </c>
      <c r="H67" s="48">
        <v>99999</v>
      </c>
      <c r="I67" s="2">
        <f t="shared" si="1"/>
        <v>2417749</v>
      </c>
      <c r="J67" s="16">
        <f t="shared" si="2"/>
        <v>0.41452235116217606</v>
      </c>
      <c r="K67" s="16">
        <f t="shared" si="3"/>
        <v>0.09162200046406803</v>
      </c>
      <c r="L67" s="16">
        <f t="shared" si="4"/>
        <v>0.17933416578809463</v>
      </c>
      <c r="M67" s="16">
        <f t="shared" si="5"/>
        <v>0.19645711775705418</v>
      </c>
      <c r="N67" s="16">
        <f t="shared" si="6"/>
        <v>0.07670399201902266</v>
      </c>
      <c r="O67" s="16">
        <f t="shared" si="7"/>
        <v>0.041360372809584454</v>
      </c>
    </row>
    <row r="68" spans="1:15" ht="12.75">
      <c r="A68" s="54">
        <v>66</v>
      </c>
      <c r="B68" s="45" t="s">
        <v>81</v>
      </c>
      <c r="C68" s="50">
        <v>502933</v>
      </c>
      <c r="D68" s="50">
        <v>46970</v>
      </c>
      <c r="E68" s="50">
        <v>114067</v>
      </c>
      <c r="F68" s="50">
        <v>2394</v>
      </c>
      <c r="G68" s="50">
        <v>0</v>
      </c>
      <c r="H68" s="50">
        <v>93016</v>
      </c>
      <c r="I68" s="32">
        <f>SUM(C68:H68)</f>
        <v>759380</v>
      </c>
      <c r="J68" s="33">
        <f aca="true" t="shared" si="8" ref="J68:O70">C68/$I68</f>
        <v>0.6622942400379257</v>
      </c>
      <c r="K68" s="33">
        <f t="shared" si="8"/>
        <v>0.061853090679238325</v>
      </c>
      <c r="L68" s="33">
        <f t="shared" si="8"/>
        <v>0.15021069820116412</v>
      </c>
      <c r="M68" s="33">
        <f t="shared" si="8"/>
        <v>0.0031525718349179593</v>
      </c>
      <c r="N68" s="33">
        <f t="shared" si="8"/>
        <v>0</v>
      </c>
      <c r="O68" s="33">
        <f t="shared" si="8"/>
        <v>0.12248939924675394</v>
      </c>
    </row>
    <row r="69" spans="1:15" s="37" customFormat="1" ht="12.75">
      <c r="A69" s="9">
        <v>67</v>
      </c>
      <c r="B69" s="44" t="s">
        <v>55</v>
      </c>
      <c r="C69" s="47">
        <v>4383429</v>
      </c>
      <c r="D69" s="47">
        <v>45781</v>
      </c>
      <c r="E69" s="47">
        <v>6250</v>
      </c>
      <c r="F69" s="47">
        <v>82836</v>
      </c>
      <c r="G69" s="47">
        <v>200919</v>
      </c>
      <c r="H69" s="47">
        <v>1668029</v>
      </c>
      <c r="I69" s="30">
        <f>SUM(C69:H69)</f>
        <v>6387244</v>
      </c>
      <c r="J69" s="31">
        <f t="shared" si="8"/>
        <v>0.6862786203251355</v>
      </c>
      <c r="K69" s="31">
        <f t="shared" si="8"/>
        <v>0.007167567107190519</v>
      </c>
      <c r="L69" s="31">
        <f t="shared" si="8"/>
        <v>0.000978512798321154</v>
      </c>
      <c r="M69" s="31">
        <f t="shared" si="8"/>
        <v>0.012968973785876976</v>
      </c>
      <c r="N69" s="31">
        <f t="shared" si="8"/>
        <v>0.031456290068142066</v>
      </c>
      <c r="O69" s="31">
        <f t="shared" si="8"/>
        <v>0.26115003591533376</v>
      </c>
    </row>
    <row r="70" spans="1:15" s="37" customFormat="1" ht="12.75">
      <c r="A70" s="9">
        <v>68</v>
      </c>
      <c r="B70" s="44" t="s">
        <v>56</v>
      </c>
      <c r="C70" s="47">
        <v>443159</v>
      </c>
      <c r="D70" s="47">
        <v>70744</v>
      </c>
      <c r="E70" s="47">
        <v>186499</v>
      </c>
      <c r="F70" s="47">
        <v>65562</v>
      </c>
      <c r="G70" s="47">
        <v>0</v>
      </c>
      <c r="H70" s="47">
        <v>54721</v>
      </c>
      <c r="I70" s="30">
        <f>SUM(C70:H70)</f>
        <v>820685</v>
      </c>
      <c r="J70" s="31">
        <f t="shared" si="8"/>
        <v>0.5399867184120583</v>
      </c>
      <c r="K70" s="31">
        <f t="shared" si="8"/>
        <v>0.08620116122507418</v>
      </c>
      <c r="L70" s="31">
        <f t="shared" si="8"/>
        <v>0.22724796968386166</v>
      </c>
      <c r="M70" s="31">
        <f t="shared" si="8"/>
        <v>0.07988692372834888</v>
      </c>
      <c r="N70" s="31">
        <f t="shared" si="8"/>
        <v>0</v>
      </c>
      <c r="O70" s="31">
        <f t="shared" si="8"/>
        <v>0.06667722695065707</v>
      </c>
    </row>
    <row r="71" spans="1:15" s="37" customFormat="1" ht="12.75">
      <c r="A71" s="9">
        <v>69</v>
      </c>
      <c r="B71" s="44" t="s">
        <v>72</v>
      </c>
      <c r="C71" s="47">
        <v>3854872</v>
      </c>
      <c r="D71" s="47">
        <v>89777</v>
      </c>
      <c r="E71" s="47">
        <v>336853</v>
      </c>
      <c r="F71" s="47">
        <v>0</v>
      </c>
      <c r="G71" s="47">
        <v>94500</v>
      </c>
      <c r="H71" s="47">
        <v>775884</v>
      </c>
      <c r="I71" s="30">
        <f>SUM(C71:H71)</f>
        <v>5151886</v>
      </c>
      <c r="J71" s="31">
        <f aca="true" t="shared" si="9" ref="J71:O71">C71/$I71</f>
        <v>0.7482448175289593</v>
      </c>
      <c r="K71" s="31">
        <f t="shared" si="9"/>
        <v>0.01742604552973416</v>
      </c>
      <c r="L71" s="31">
        <f t="shared" si="9"/>
        <v>0.06538440485678448</v>
      </c>
      <c r="M71" s="31">
        <f t="shared" si="9"/>
        <v>0</v>
      </c>
      <c r="N71" s="31">
        <f t="shared" si="9"/>
        <v>0.018342797181459373</v>
      </c>
      <c r="O71" s="31">
        <f t="shared" si="9"/>
        <v>0.15060193490306267</v>
      </c>
    </row>
    <row r="72" spans="1:15" ht="15" customHeight="1">
      <c r="A72" s="10">
        <v>396</v>
      </c>
      <c r="B72" s="28" t="s">
        <v>111</v>
      </c>
      <c r="C72" s="47">
        <v>22253897.13</v>
      </c>
      <c r="D72" s="47">
        <v>4202769</v>
      </c>
      <c r="E72" s="47">
        <v>3924130</v>
      </c>
      <c r="F72" s="47">
        <v>2155392</v>
      </c>
      <c r="G72" s="47">
        <v>0</v>
      </c>
      <c r="H72" s="47">
        <v>0</v>
      </c>
      <c r="I72" s="2">
        <f>SUM(C72:H72)</f>
        <v>32536188.13</v>
      </c>
      <c r="J72" s="16">
        <f aca="true" t="shared" si="10" ref="J72:O72">C72/$I72</f>
        <v>0.6839737046356942</v>
      </c>
      <c r="K72" s="16">
        <f t="shared" si="10"/>
        <v>0.12917213851873557</v>
      </c>
      <c r="L72" s="16">
        <f t="shared" si="10"/>
        <v>0.12060816664573423</v>
      </c>
      <c r="M72" s="16">
        <f t="shared" si="10"/>
        <v>0.06624599019983599</v>
      </c>
      <c r="N72" s="16">
        <f t="shared" si="10"/>
        <v>0</v>
      </c>
      <c r="O72" s="16">
        <f t="shared" si="10"/>
        <v>0</v>
      </c>
    </row>
    <row r="73" spans="1:15" ht="12.75">
      <c r="A73" s="17"/>
      <c r="B73" s="18" t="s">
        <v>69</v>
      </c>
      <c r="C73" s="19">
        <f aca="true" t="shared" si="11" ref="C73:I73">SUM(C3:C72)</f>
        <v>160712014.13</v>
      </c>
      <c r="D73" s="19">
        <f t="shared" si="11"/>
        <v>25733588</v>
      </c>
      <c r="E73" s="19">
        <f t="shared" si="11"/>
        <v>41036399</v>
      </c>
      <c r="F73" s="19">
        <f t="shared" si="11"/>
        <v>20432524</v>
      </c>
      <c r="G73" s="19">
        <f t="shared" si="11"/>
        <v>8315202</v>
      </c>
      <c r="H73" s="19">
        <f t="shared" si="11"/>
        <v>43785109</v>
      </c>
      <c r="I73" s="20">
        <f t="shared" si="11"/>
        <v>300014836.13</v>
      </c>
      <c r="J73" s="21">
        <f aca="true" t="shared" si="12" ref="J73:O73">C73/$I73</f>
        <v>0.535680222361942</v>
      </c>
      <c r="K73" s="21">
        <f t="shared" si="12"/>
        <v>0.08577438480025477</v>
      </c>
      <c r="L73" s="21">
        <f t="shared" si="12"/>
        <v>0.13678123231951916</v>
      </c>
      <c r="M73" s="21">
        <f t="shared" si="12"/>
        <v>0.06810504528231512</v>
      </c>
      <c r="N73" s="21">
        <f t="shared" si="12"/>
        <v>0.027715969340919275</v>
      </c>
      <c r="O73" s="21">
        <f t="shared" si="12"/>
        <v>0.14594314589504964</v>
      </c>
    </row>
    <row r="74" spans="1:15" ht="12.75">
      <c r="A74" s="22"/>
      <c r="B74" s="12"/>
      <c r="C74" s="52"/>
      <c r="D74" s="52"/>
      <c r="E74" s="52"/>
      <c r="F74" s="52"/>
      <c r="G74" s="52"/>
      <c r="H74" s="52"/>
      <c r="I74" s="41"/>
      <c r="J74" s="23"/>
      <c r="K74" s="23"/>
      <c r="L74" s="23"/>
      <c r="M74" s="23"/>
      <c r="N74" s="23"/>
      <c r="O74" s="42"/>
    </row>
    <row r="75" spans="1:15" s="37" customFormat="1" ht="12.75">
      <c r="A75" s="55">
        <v>318</v>
      </c>
      <c r="B75" s="45" t="s">
        <v>57</v>
      </c>
      <c r="C75" s="50">
        <v>16122</v>
      </c>
      <c r="D75" s="50">
        <v>0</v>
      </c>
      <c r="E75" s="50">
        <v>0</v>
      </c>
      <c r="F75" s="50">
        <v>19595</v>
      </c>
      <c r="G75" s="50">
        <v>245</v>
      </c>
      <c r="H75" s="50">
        <v>70944</v>
      </c>
      <c r="I75" s="32">
        <f>SUM(C75:H75)</f>
        <v>106906</v>
      </c>
      <c r="J75" s="33">
        <f aca="true" t="shared" si="13" ref="J75:O76">C75/$I75</f>
        <v>0.15080538042766542</v>
      </c>
      <c r="K75" s="33">
        <f t="shared" si="13"/>
        <v>0</v>
      </c>
      <c r="L75" s="33">
        <f t="shared" si="13"/>
        <v>0</v>
      </c>
      <c r="M75" s="33">
        <f t="shared" si="13"/>
        <v>0.18329186388041832</v>
      </c>
      <c r="N75" s="33">
        <f t="shared" si="13"/>
        <v>0.0022917329242512115</v>
      </c>
      <c r="O75" s="33">
        <f t="shared" si="13"/>
        <v>0.663611022767665</v>
      </c>
    </row>
    <row r="76" spans="1:15" ht="12.75">
      <c r="A76" s="3">
        <v>319</v>
      </c>
      <c r="B76" s="4" t="s">
        <v>58</v>
      </c>
      <c r="C76" s="49">
        <v>0</v>
      </c>
      <c r="D76" s="49">
        <v>0</v>
      </c>
      <c r="E76" s="49">
        <v>0</v>
      </c>
      <c r="F76" s="49">
        <v>1152</v>
      </c>
      <c r="G76" s="49">
        <v>0</v>
      </c>
      <c r="H76" s="49">
        <v>0</v>
      </c>
      <c r="I76" s="24">
        <f>SUM(C76:H76)</f>
        <v>1152</v>
      </c>
      <c r="J76" s="25">
        <f t="shared" si="13"/>
        <v>0</v>
      </c>
      <c r="K76" s="25">
        <f t="shared" si="13"/>
        <v>0</v>
      </c>
      <c r="L76" s="25">
        <f t="shared" si="13"/>
        <v>0</v>
      </c>
      <c r="M76" s="25">
        <f t="shared" si="13"/>
        <v>1</v>
      </c>
      <c r="N76" s="25">
        <f t="shared" si="13"/>
        <v>0</v>
      </c>
      <c r="O76" s="25">
        <f t="shared" si="13"/>
        <v>0</v>
      </c>
    </row>
    <row r="77" spans="1:15" ht="12.75">
      <c r="A77" s="8"/>
      <c r="B77" s="46" t="s">
        <v>59</v>
      </c>
      <c r="C77" s="26">
        <f aca="true" t="shared" si="14" ref="C77:I77">SUM(C75:C76)</f>
        <v>16122</v>
      </c>
      <c r="D77" s="26">
        <f t="shared" si="14"/>
        <v>0</v>
      </c>
      <c r="E77" s="26">
        <f t="shared" si="14"/>
        <v>0</v>
      </c>
      <c r="F77" s="26">
        <f t="shared" si="14"/>
        <v>20747</v>
      </c>
      <c r="G77" s="26">
        <f t="shared" si="14"/>
        <v>245</v>
      </c>
      <c r="H77" s="26">
        <f t="shared" si="14"/>
        <v>70944</v>
      </c>
      <c r="I77" s="11">
        <f t="shared" si="14"/>
        <v>108058</v>
      </c>
      <c r="J77" s="27">
        <f aca="true" t="shared" si="15" ref="J77:O77">C77/$I77</f>
        <v>0.14919765311221753</v>
      </c>
      <c r="K77" s="27">
        <f t="shared" si="15"/>
        <v>0</v>
      </c>
      <c r="L77" s="27">
        <f t="shared" si="15"/>
        <v>0</v>
      </c>
      <c r="M77" s="27">
        <f t="shared" si="15"/>
        <v>0.1919987414166466</v>
      </c>
      <c r="N77" s="27">
        <f t="shared" si="15"/>
        <v>0.0022673008939643525</v>
      </c>
      <c r="O77" s="27">
        <f t="shared" si="15"/>
        <v>0.6565363045771715</v>
      </c>
    </row>
    <row r="78" spans="1:15" ht="12.75">
      <c r="A78" s="6"/>
      <c r="B78" s="7"/>
      <c r="C78" s="52"/>
      <c r="D78" s="52"/>
      <c r="E78" s="52"/>
      <c r="F78" s="52"/>
      <c r="G78" s="52"/>
      <c r="H78" s="52"/>
      <c r="I78" s="41"/>
      <c r="J78" s="23"/>
      <c r="K78" s="23"/>
      <c r="L78" s="23"/>
      <c r="M78" s="23"/>
      <c r="N78" s="23"/>
      <c r="O78" s="42"/>
    </row>
    <row r="79" spans="1:15" ht="12.75">
      <c r="A79" s="54">
        <v>321001</v>
      </c>
      <c r="B79" s="45" t="s">
        <v>60</v>
      </c>
      <c r="C79" s="50">
        <v>22949</v>
      </c>
      <c r="D79" s="50">
        <v>18146</v>
      </c>
      <c r="E79" s="50">
        <v>34476</v>
      </c>
      <c r="F79" s="50">
        <v>0</v>
      </c>
      <c r="G79" s="50">
        <v>0</v>
      </c>
      <c r="H79" s="50">
        <v>0</v>
      </c>
      <c r="I79" s="32">
        <f aca="true" t="shared" si="16" ref="I79:I92">SUM(C79:H79)</f>
        <v>75571</v>
      </c>
      <c r="J79" s="33">
        <f aca="true" t="shared" si="17" ref="J79:O92">C79/$I79</f>
        <v>0.3036746900265975</v>
      </c>
      <c r="K79" s="33">
        <f t="shared" si="17"/>
        <v>0.24011856399941778</v>
      </c>
      <c r="L79" s="33">
        <f t="shared" si="17"/>
        <v>0.45620674597398475</v>
      </c>
      <c r="M79" s="33">
        <f t="shared" si="17"/>
        <v>0</v>
      </c>
      <c r="N79" s="33">
        <f t="shared" si="17"/>
        <v>0</v>
      </c>
      <c r="O79" s="33">
        <f t="shared" si="17"/>
        <v>0</v>
      </c>
    </row>
    <row r="80" spans="1:15" s="37" customFormat="1" ht="12.75">
      <c r="A80" s="9">
        <v>329001</v>
      </c>
      <c r="B80" s="44" t="s">
        <v>61</v>
      </c>
      <c r="C80" s="47">
        <v>79773</v>
      </c>
      <c r="D80" s="47">
        <v>288</v>
      </c>
      <c r="E80" s="47">
        <v>900</v>
      </c>
      <c r="F80" s="47">
        <v>0</v>
      </c>
      <c r="G80" s="47">
        <v>0</v>
      </c>
      <c r="H80" s="47">
        <v>0</v>
      </c>
      <c r="I80" s="30">
        <f t="shared" si="16"/>
        <v>80961</v>
      </c>
      <c r="J80" s="31">
        <f t="shared" si="17"/>
        <v>0.9853262682032089</v>
      </c>
      <c r="K80" s="31">
        <f t="shared" si="17"/>
        <v>0.003557268314373587</v>
      </c>
      <c r="L80" s="31">
        <f t="shared" si="17"/>
        <v>0.01111646348241746</v>
      </c>
      <c r="M80" s="31">
        <f t="shared" si="17"/>
        <v>0</v>
      </c>
      <c r="N80" s="31">
        <f t="shared" si="17"/>
        <v>0</v>
      </c>
      <c r="O80" s="31">
        <f t="shared" si="17"/>
        <v>0</v>
      </c>
    </row>
    <row r="81" spans="1:15" s="37" customFormat="1" ht="12.75">
      <c r="A81" s="9">
        <v>331001</v>
      </c>
      <c r="B81" s="44" t="s">
        <v>62</v>
      </c>
      <c r="C81" s="47">
        <v>257110</v>
      </c>
      <c r="D81" s="47">
        <v>4450</v>
      </c>
      <c r="E81" s="47">
        <v>143857</v>
      </c>
      <c r="F81" s="47">
        <v>180</v>
      </c>
      <c r="G81" s="47">
        <v>0</v>
      </c>
      <c r="H81" s="47">
        <v>0</v>
      </c>
      <c r="I81" s="30">
        <f t="shared" si="16"/>
        <v>405597</v>
      </c>
      <c r="J81" s="31">
        <f t="shared" si="17"/>
        <v>0.6339050831243821</v>
      </c>
      <c r="K81" s="31">
        <f t="shared" si="17"/>
        <v>0.01097148154448874</v>
      </c>
      <c r="L81" s="31">
        <f t="shared" si="17"/>
        <v>0.35467964506640826</v>
      </c>
      <c r="M81" s="31">
        <f t="shared" si="17"/>
        <v>0.0004437902647208929</v>
      </c>
      <c r="N81" s="31">
        <f t="shared" si="17"/>
        <v>0</v>
      </c>
      <c r="O81" s="31">
        <f t="shared" si="17"/>
        <v>0</v>
      </c>
    </row>
    <row r="82" spans="1:15" s="37" customFormat="1" ht="12.75">
      <c r="A82" s="9">
        <v>333001</v>
      </c>
      <c r="B82" s="44" t="s">
        <v>63</v>
      </c>
      <c r="C82" s="47">
        <v>226089</v>
      </c>
      <c r="D82" s="47">
        <v>12263</v>
      </c>
      <c r="E82" s="47">
        <v>12685</v>
      </c>
      <c r="F82" s="47">
        <v>303</v>
      </c>
      <c r="G82" s="47">
        <v>0</v>
      </c>
      <c r="H82" s="47">
        <v>0</v>
      </c>
      <c r="I82" s="30">
        <f>SUM(C82:H82)</f>
        <v>251340</v>
      </c>
      <c r="J82" s="31">
        <f t="shared" si="17"/>
        <v>0.8995344951062306</v>
      </c>
      <c r="K82" s="31">
        <f t="shared" si="17"/>
        <v>0.04879048301106072</v>
      </c>
      <c r="L82" s="31">
        <f t="shared" si="17"/>
        <v>0.05046948356807512</v>
      </c>
      <c r="M82" s="31">
        <f t="shared" si="17"/>
        <v>0.0012055383146335641</v>
      </c>
      <c r="N82" s="31">
        <f t="shared" si="17"/>
        <v>0</v>
      </c>
      <c r="O82" s="31">
        <f t="shared" si="17"/>
        <v>0</v>
      </c>
    </row>
    <row r="83" spans="1:15" ht="12.75">
      <c r="A83" s="9">
        <v>336001</v>
      </c>
      <c r="B83" s="61" t="s">
        <v>64</v>
      </c>
      <c r="C83" s="47">
        <v>76556</v>
      </c>
      <c r="D83" s="47">
        <v>91995</v>
      </c>
      <c r="E83" s="47">
        <v>7924</v>
      </c>
      <c r="F83" s="47">
        <v>0</v>
      </c>
      <c r="G83" s="47">
        <v>0</v>
      </c>
      <c r="H83" s="47">
        <v>0</v>
      </c>
      <c r="I83" s="30">
        <f>SUM(C83:H83)</f>
        <v>176475</v>
      </c>
      <c r="J83" s="31">
        <f aca="true" t="shared" si="18" ref="J83:O83">C83/$I83</f>
        <v>0.43380648817112905</v>
      </c>
      <c r="K83" s="31">
        <f t="shared" si="18"/>
        <v>0.5212919677008074</v>
      </c>
      <c r="L83" s="31">
        <f t="shared" si="18"/>
        <v>0.044901544128063464</v>
      </c>
      <c r="M83" s="31">
        <f t="shared" si="18"/>
        <v>0</v>
      </c>
      <c r="N83" s="31">
        <f t="shared" si="18"/>
        <v>0</v>
      </c>
      <c r="O83" s="31">
        <f t="shared" si="18"/>
        <v>0</v>
      </c>
    </row>
    <row r="84" spans="1:15" s="65" customFormat="1" ht="12.75">
      <c r="A84" s="54">
        <v>337001</v>
      </c>
      <c r="B84" s="54" t="s">
        <v>65</v>
      </c>
      <c r="C84" s="50">
        <v>956619</v>
      </c>
      <c r="D84" s="50">
        <v>87376</v>
      </c>
      <c r="E84" s="50">
        <v>7319</v>
      </c>
      <c r="F84" s="50">
        <v>0</v>
      </c>
      <c r="G84" s="50">
        <v>0</v>
      </c>
      <c r="H84" s="50">
        <v>0</v>
      </c>
      <c r="I84" s="32">
        <f t="shared" si="16"/>
        <v>1051314</v>
      </c>
      <c r="J84" s="33">
        <f t="shared" si="17"/>
        <v>0.9099270056329508</v>
      </c>
      <c r="K84" s="33">
        <f t="shared" si="17"/>
        <v>0.08311123032700031</v>
      </c>
      <c r="L84" s="33">
        <f t="shared" si="17"/>
        <v>0.006961764040048929</v>
      </c>
      <c r="M84" s="33">
        <f t="shared" si="17"/>
        <v>0</v>
      </c>
      <c r="N84" s="33">
        <f t="shared" si="17"/>
        <v>0</v>
      </c>
      <c r="O84" s="33">
        <f t="shared" si="17"/>
        <v>0</v>
      </c>
    </row>
    <row r="85" spans="1:15" s="65" customFormat="1" ht="12.75">
      <c r="A85" s="9">
        <v>339001</v>
      </c>
      <c r="B85" s="57" t="s">
        <v>66</v>
      </c>
      <c r="C85" s="58">
        <v>575106</v>
      </c>
      <c r="D85" s="58">
        <v>34908</v>
      </c>
      <c r="E85" s="58">
        <v>12300</v>
      </c>
      <c r="F85" s="58">
        <v>350</v>
      </c>
      <c r="G85" s="58">
        <v>0</v>
      </c>
      <c r="H85" s="58">
        <v>0</v>
      </c>
      <c r="I85" s="59">
        <f t="shared" si="16"/>
        <v>622664</v>
      </c>
      <c r="J85" s="60">
        <f t="shared" si="17"/>
        <v>0.9236217285727134</v>
      </c>
      <c r="K85" s="60">
        <f t="shared" si="17"/>
        <v>0.056062338596739175</v>
      </c>
      <c r="L85" s="60">
        <f t="shared" si="17"/>
        <v>0.019753831922192388</v>
      </c>
      <c r="M85" s="60">
        <f t="shared" si="17"/>
        <v>0.0005621009083550679</v>
      </c>
      <c r="N85" s="60">
        <f t="shared" si="17"/>
        <v>0</v>
      </c>
      <c r="O85" s="60">
        <f t="shared" si="17"/>
        <v>0</v>
      </c>
    </row>
    <row r="86" spans="1:15" s="65" customFormat="1" ht="12.75">
      <c r="A86" s="9">
        <v>340001</v>
      </c>
      <c r="B86" s="57" t="s">
        <v>71</v>
      </c>
      <c r="C86" s="47">
        <v>131393</v>
      </c>
      <c r="D86" s="47">
        <v>8182</v>
      </c>
      <c r="E86" s="47">
        <v>6542</v>
      </c>
      <c r="F86" s="47">
        <v>0</v>
      </c>
      <c r="G86" s="47">
        <v>0</v>
      </c>
      <c r="H86" s="47">
        <v>0</v>
      </c>
      <c r="I86" s="30">
        <f>SUM(C86:H86)</f>
        <v>146117</v>
      </c>
      <c r="J86" s="31">
        <f aca="true" t="shared" si="19" ref="J86:O89">C86/$I86</f>
        <v>0.8992314378203768</v>
      </c>
      <c r="K86" s="31">
        <f t="shared" si="19"/>
        <v>0.05599622220549286</v>
      </c>
      <c r="L86" s="31">
        <f t="shared" si="19"/>
        <v>0.04477233997413032</v>
      </c>
      <c r="M86" s="31">
        <f t="shared" si="19"/>
        <v>0</v>
      </c>
      <c r="N86" s="31">
        <f t="shared" si="19"/>
        <v>0</v>
      </c>
      <c r="O86" s="31">
        <f t="shared" si="19"/>
        <v>0</v>
      </c>
    </row>
    <row r="87" spans="1:15" s="37" customFormat="1" ht="12.75">
      <c r="A87" s="9">
        <v>341001</v>
      </c>
      <c r="B87" s="44" t="s">
        <v>85</v>
      </c>
      <c r="C87" s="47">
        <v>270146</v>
      </c>
      <c r="D87" s="47">
        <v>0</v>
      </c>
      <c r="E87" s="47">
        <v>0</v>
      </c>
      <c r="F87" s="47">
        <v>2060</v>
      </c>
      <c r="G87" s="47">
        <v>0</v>
      </c>
      <c r="H87" s="47">
        <v>105950</v>
      </c>
      <c r="I87" s="30">
        <f>SUM(C87:H87)</f>
        <v>378156</v>
      </c>
      <c r="J87" s="31">
        <f t="shared" si="19"/>
        <v>0.7143771353621257</v>
      </c>
      <c r="K87" s="31">
        <f t="shared" si="19"/>
        <v>0</v>
      </c>
      <c r="L87" s="31">
        <f t="shared" si="19"/>
        <v>0</v>
      </c>
      <c r="M87" s="31">
        <f t="shared" si="19"/>
        <v>0.0054474872803816415</v>
      </c>
      <c r="N87" s="31">
        <f t="shared" si="19"/>
        <v>0</v>
      </c>
      <c r="O87" s="31">
        <f t="shared" si="19"/>
        <v>0.28017537735749265</v>
      </c>
    </row>
    <row r="88" spans="1:15" s="37" customFormat="1" ht="12.75">
      <c r="A88" s="10">
        <v>343001</v>
      </c>
      <c r="B88" s="28" t="s">
        <v>82</v>
      </c>
      <c r="C88" s="49">
        <v>88299</v>
      </c>
      <c r="D88" s="49">
        <v>747</v>
      </c>
      <c r="E88" s="49">
        <v>300</v>
      </c>
      <c r="F88" s="49">
        <v>0</v>
      </c>
      <c r="G88" s="49">
        <v>0</v>
      </c>
      <c r="H88" s="49">
        <v>0</v>
      </c>
      <c r="I88" s="24">
        <f>SUM(C88:H88)</f>
        <v>89346</v>
      </c>
      <c r="J88" s="25">
        <f t="shared" si="19"/>
        <v>0.9882815123228796</v>
      </c>
      <c r="K88" s="25">
        <f t="shared" si="19"/>
        <v>0.008360754818346652</v>
      </c>
      <c r="L88" s="25">
        <f t="shared" si="19"/>
        <v>0.003357732858773756</v>
      </c>
      <c r="M88" s="25">
        <f t="shared" si="19"/>
        <v>0</v>
      </c>
      <c r="N88" s="25">
        <f t="shared" si="19"/>
        <v>0</v>
      </c>
      <c r="O88" s="25">
        <f t="shared" si="19"/>
        <v>0</v>
      </c>
    </row>
    <row r="89" spans="1:15" s="37" customFormat="1" ht="12.75">
      <c r="A89" s="9">
        <v>343002</v>
      </c>
      <c r="B89" s="44" t="s">
        <v>105</v>
      </c>
      <c r="C89" s="47">
        <v>3113731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30">
        <f>SUM(C89:H89)</f>
        <v>3113731</v>
      </c>
      <c r="J89" s="31">
        <f t="shared" si="19"/>
        <v>1</v>
      </c>
      <c r="K89" s="31">
        <f t="shared" si="19"/>
        <v>0</v>
      </c>
      <c r="L89" s="31">
        <f t="shared" si="19"/>
        <v>0</v>
      </c>
      <c r="M89" s="31">
        <f t="shared" si="19"/>
        <v>0</v>
      </c>
      <c r="N89" s="31">
        <f t="shared" si="19"/>
        <v>0</v>
      </c>
      <c r="O89" s="31">
        <f t="shared" si="19"/>
        <v>0</v>
      </c>
    </row>
    <row r="90" spans="1:15" s="37" customFormat="1" ht="12.75">
      <c r="A90" s="9">
        <v>344001</v>
      </c>
      <c r="B90" s="44" t="s">
        <v>86</v>
      </c>
      <c r="C90" s="47">
        <v>79987</v>
      </c>
      <c r="D90" s="47">
        <v>39681</v>
      </c>
      <c r="E90" s="47">
        <v>60965</v>
      </c>
      <c r="F90" s="47">
        <v>35618</v>
      </c>
      <c r="G90" s="47">
        <v>0</v>
      </c>
      <c r="H90" s="47">
        <v>0</v>
      </c>
      <c r="I90" s="30">
        <f t="shared" si="16"/>
        <v>216251</v>
      </c>
      <c r="J90" s="31">
        <f t="shared" si="17"/>
        <v>0.36988037049539657</v>
      </c>
      <c r="K90" s="31">
        <f t="shared" si="17"/>
        <v>0.18349510522494694</v>
      </c>
      <c r="L90" s="31">
        <f t="shared" si="17"/>
        <v>0.2819177714785134</v>
      </c>
      <c r="M90" s="31">
        <f t="shared" si="17"/>
        <v>0.1647067528011431</v>
      </c>
      <c r="N90" s="31">
        <f t="shared" si="17"/>
        <v>0</v>
      </c>
      <c r="O90" s="31">
        <f t="shared" si="17"/>
        <v>0</v>
      </c>
    </row>
    <row r="91" spans="1:15" s="37" customFormat="1" ht="12.75">
      <c r="A91" s="9">
        <v>345001</v>
      </c>
      <c r="B91" s="44" t="s">
        <v>106</v>
      </c>
      <c r="C91" s="47">
        <v>1209558</v>
      </c>
      <c r="D91" s="47">
        <v>27063</v>
      </c>
      <c r="E91" s="47">
        <v>0</v>
      </c>
      <c r="F91" s="47">
        <v>0</v>
      </c>
      <c r="G91" s="47">
        <v>0</v>
      </c>
      <c r="H91" s="47">
        <v>0</v>
      </c>
      <c r="I91" s="30">
        <f>SUM(C91:H91)</f>
        <v>1236621</v>
      </c>
      <c r="J91" s="31">
        <f aca="true" t="shared" si="20" ref="J91:O91">C91/$I91</f>
        <v>0.9781153643679026</v>
      </c>
      <c r="K91" s="31">
        <f t="shared" si="20"/>
        <v>0.021884635632097464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</row>
    <row r="92" spans="1:15" s="37" customFormat="1" ht="12.75">
      <c r="A92" s="9">
        <v>346001</v>
      </c>
      <c r="B92" s="61" t="s">
        <v>107</v>
      </c>
      <c r="C92" s="47">
        <v>1002337</v>
      </c>
      <c r="D92" s="47">
        <v>48114</v>
      </c>
      <c r="E92" s="47">
        <v>0</v>
      </c>
      <c r="F92" s="47">
        <v>0</v>
      </c>
      <c r="G92" s="47">
        <v>0</v>
      </c>
      <c r="H92" s="47">
        <v>0</v>
      </c>
      <c r="I92" s="30">
        <f t="shared" si="16"/>
        <v>1050451</v>
      </c>
      <c r="J92" s="31">
        <f t="shared" si="17"/>
        <v>0.9541968164150446</v>
      </c>
      <c r="K92" s="31">
        <f t="shared" si="17"/>
        <v>0.045803183584955415</v>
      </c>
      <c r="L92" s="31">
        <f t="shared" si="17"/>
        <v>0</v>
      </c>
      <c r="M92" s="31">
        <f t="shared" si="17"/>
        <v>0</v>
      </c>
      <c r="N92" s="31">
        <f t="shared" si="17"/>
        <v>0</v>
      </c>
      <c r="O92" s="31">
        <f t="shared" si="17"/>
        <v>0</v>
      </c>
    </row>
    <row r="93" spans="1:15" s="37" customFormat="1" ht="12.75">
      <c r="A93" s="10">
        <v>347001</v>
      </c>
      <c r="B93" s="56" t="s">
        <v>108</v>
      </c>
      <c r="C93" s="49">
        <v>42677</v>
      </c>
      <c r="D93" s="49">
        <v>0</v>
      </c>
      <c r="E93" s="49">
        <v>0</v>
      </c>
      <c r="F93" s="49">
        <v>7585</v>
      </c>
      <c r="G93" s="49">
        <v>0</v>
      </c>
      <c r="H93" s="49">
        <v>0</v>
      </c>
      <c r="I93" s="24">
        <f>SUM(C93:H93)</f>
        <v>50262</v>
      </c>
      <c r="J93" s="25">
        <f aca="true" t="shared" si="21" ref="J93:O94">C93/$I93</f>
        <v>0.8490907643945724</v>
      </c>
      <c r="K93" s="25">
        <f t="shared" si="21"/>
        <v>0</v>
      </c>
      <c r="L93" s="25">
        <f t="shared" si="21"/>
        <v>0</v>
      </c>
      <c r="M93" s="25">
        <f t="shared" si="21"/>
        <v>0.15090923560542757</v>
      </c>
      <c r="N93" s="25">
        <f t="shared" si="21"/>
        <v>0</v>
      </c>
      <c r="O93" s="25">
        <f t="shared" si="21"/>
        <v>0</v>
      </c>
    </row>
    <row r="94" spans="1:15" s="64" customFormat="1" ht="12.75">
      <c r="A94" s="10">
        <v>348001</v>
      </c>
      <c r="B94" s="28" t="s">
        <v>109</v>
      </c>
      <c r="C94" s="48">
        <v>75026</v>
      </c>
      <c r="D94" s="48">
        <v>0</v>
      </c>
      <c r="E94" s="48">
        <v>5574</v>
      </c>
      <c r="F94" s="48">
        <v>0</v>
      </c>
      <c r="G94" s="48">
        <v>0</v>
      </c>
      <c r="H94" s="48">
        <v>0</v>
      </c>
      <c r="I94" s="24">
        <f>SUM(C94:H94)</f>
        <v>80600</v>
      </c>
      <c r="J94" s="16">
        <f t="shared" si="21"/>
        <v>0.9308436724565757</v>
      </c>
      <c r="K94" s="16">
        <f t="shared" si="21"/>
        <v>0</v>
      </c>
      <c r="L94" s="16">
        <f t="shared" si="21"/>
        <v>0.06915632754342432</v>
      </c>
      <c r="M94" s="16">
        <f t="shared" si="21"/>
        <v>0</v>
      </c>
      <c r="N94" s="16">
        <f t="shared" si="21"/>
        <v>0</v>
      </c>
      <c r="O94" s="16">
        <f t="shared" si="21"/>
        <v>0</v>
      </c>
    </row>
    <row r="95" spans="1:15" ht="12.75">
      <c r="A95" s="8"/>
      <c r="B95" s="46" t="s">
        <v>67</v>
      </c>
      <c r="C95" s="26">
        <f aca="true" t="shared" si="22" ref="C95:I95">SUM(C79:C94)</f>
        <v>8207356</v>
      </c>
      <c r="D95" s="26">
        <f t="shared" si="22"/>
        <v>373213</v>
      </c>
      <c r="E95" s="26">
        <f t="shared" si="22"/>
        <v>292842</v>
      </c>
      <c r="F95" s="26">
        <f t="shared" si="22"/>
        <v>46096</v>
      </c>
      <c r="G95" s="26">
        <f t="shared" si="22"/>
        <v>0</v>
      </c>
      <c r="H95" s="26">
        <f t="shared" si="22"/>
        <v>105950</v>
      </c>
      <c r="I95" s="11">
        <f t="shared" si="22"/>
        <v>9025457</v>
      </c>
      <c r="J95" s="27">
        <f aca="true" t="shared" si="23" ref="J95:O95">C95/$I95</f>
        <v>0.9093562796875548</v>
      </c>
      <c r="K95" s="27">
        <f t="shared" si="23"/>
        <v>0.04135114709426902</v>
      </c>
      <c r="L95" s="27">
        <f t="shared" si="23"/>
        <v>0.03244622405269894</v>
      </c>
      <c r="M95" s="27">
        <f t="shared" si="23"/>
        <v>0.005107331407152015</v>
      </c>
      <c r="N95" s="27">
        <f t="shared" si="23"/>
        <v>0</v>
      </c>
      <c r="O95" s="27">
        <f t="shared" si="23"/>
        <v>0.011739017758325147</v>
      </c>
    </row>
    <row r="96" spans="1:15" ht="12.75">
      <c r="A96" s="6"/>
      <c r="B96" s="7"/>
      <c r="C96" s="53"/>
      <c r="D96" s="53"/>
      <c r="E96" s="53"/>
      <c r="F96" s="53"/>
      <c r="G96" s="53"/>
      <c r="H96" s="53"/>
      <c r="I96" s="43"/>
      <c r="J96" s="12"/>
      <c r="K96" s="12"/>
      <c r="L96" s="12"/>
      <c r="M96" s="12"/>
      <c r="N96" s="12"/>
      <c r="O96" s="13"/>
    </row>
    <row r="97" spans="1:15" ht="12.75">
      <c r="A97" s="10" t="s">
        <v>83</v>
      </c>
      <c r="B97" s="62" t="s">
        <v>84</v>
      </c>
      <c r="C97" s="49">
        <v>0</v>
      </c>
      <c r="D97" s="49">
        <v>0</v>
      </c>
      <c r="E97" s="49">
        <v>374062</v>
      </c>
      <c r="F97" s="49">
        <v>0</v>
      </c>
      <c r="G97" s="49">
        <v>0</v>
      </c>
      <c r="H97" s="49">
        <v>0</v>
      </c>
      <c r="I97" s="24">
        <f>SUM(C97:H97)</f>
        <v>374062</v>
      </c>
      <c r="J97" s="25">
        <f aca="true" t="shared" si="24" ref="J97:O98">C97/$I97</f>
        <v>0</v>
      </c>
      <c r="K97" s="25">
        <f t="shared" si="24"/>
        <v>0</v>
      </c>
      <c r="L97" s="25">
        <f t="shared" si="24"/>
        <v>1</v>
      </c>
      <c r="M97" s="25">
        <f t="shared" si="24"/>
        <v>0</v>
      </c>
      <c r="N97" s="25">
        <f t="shared" si="24"/>
        <v>0</v>
      </c>
      <c r="O97" s="25">
        <f t="shared" si="24"/>
        <v>0</v>
      </c>
    </row>
    <row r="98" spans="1:15" ht="12.75">
      <c r="A98" s="8"/>
      <c r="B98" s="46" t="s">
        <v>104</v>
      </c>
      <c r="C98" s="26">
        <f>SUM(C97)</f>
        <v>0</v>
      </c>
      <c r="D98" s="26">
        <f aca="true" t="shared" si="25" ref="D98:I98">SUM(D97)</f>
        <v>0</v>
      </c>
      <c r="E98" s="26">
        <f t="shared" si="25"/>
        <v>374062</v>
      </c>
      <c r="F98" s="26">
        <f t="shared" si="25"/>
        <v>0</v>
      </c>
      <c r="G98" s="26">
        <f t="shared" si="25"/>
        <v>0</v>
      </c>
      <c r="H98" s="26">
        <f t="shared" si="25"/>
        <v>0</v>
      </c>
      <c r="I98" s="24">
        <f t="shared" si="25"/>
        <v>374062</v>
      </c>
      <c r="J98" s="34">
        <f t="shared" si="24"/>
        <v>0</v>
      </c>
      <c r="K98" s="35">
        <f t="shared" si="24"/>
        <v>0</v>
      </c>
      <c r="L98" s="36">
        <f t="shared" si="24"/>
        <v>1</v>
      </c>
      <c r="M98" s="34">
        <f t="shared" si="24"/>
        <v>0</v>
      </c>
      <c r="N98" s="35">
        <f t="shared" si="24"/>
        <v>0</v>
      </c>
      <c r="O98" s="36">
        <f t="shared" si="24"/>
        <v>0</v>
      </c>
    </row>
    <row r="99" spans="1:15" ht="12.75">
      <c r="A99" s="6"/>
      <c r="B99" s="7"/>
      <c r="C99" s="53"/>
      <c r="D99" s="53"/>
      <c r="E99" s="53"/>
      <c r="F99" s="53"/>
      <c r="G99" s="53"/>
      <c r="H99" s="53"/>
      <c r="I99" s="43"/>
      <c r="J99" s="12"/>
      <c r="K99" s="12"/>
      <c r="L99" s="12"/>
      <c r="M99" s="12"/>
      <c r="N99" s="12"/>
      <c r="O99" s="13"/>
    </row>
    <row r="100" spans="1:15" ht="13.5" thickBot="1">
      <c r="A100" s="14"/>
      <c r="B100" s="15" t="s">
        <v>68</v>
      </c>
      <c r="C100" s="51">
        <f>C95+C77+C73+C98</f>
        <v>168935492.13</v>
      </c>
      <c r="D100" s="51">
        <f aca="true" t="shared" si="26" ref="D100:I100">D95+D77+D73+D98</f>
        <v>26106801</v>
      </c>
      <c r="E100" s="51">
        <f t="shared" si="26"/>
        <v>41703303</v>
      </c>
      <c r="F100" s="51">
        <f t="shared" si="26"/>
        <v>20499367</v>
      </c>
      <c r="G100" s="51">
        <f t="shared" si="26"/>
        <v>8315447</v>
      </c>
      <c r="H100" s="51">
        <f t="shared" si="26"/>
        <v>43962003</v>
      </c>
      <c r="I100" s="51">
        <f t="shared" si="26"/>
        <v>309522413.13</v>
      </c>
      <c r="J100" s="5">
        <f aca="true" t="shared" si="27" ref="J100:O100">C100/$I100</f>
        <v>0.5457940522680236</v>
      </c>
      <c r="K100" s="5">
        <f t="shared" si="27"/>
        <v>0.08434542990279381</v>
      </c>
      <c r="L100" s="5">
        <f t="shared" si="27"/>
        <v>0.13473435599794362</v>
      </c>
      <c r="M100" s="5">
        <f t="shared" si="27"/>
        <v>0.0662290229411924</v>
      </c>
      <c r="N100" s="5">
        <f t="shared" si="27"/>
        <v>0.026865411509012425</v>
      </c>
      <c r="O100" s="5">
        <f t="shared" si="27"/>
        <v>0.1420317273810342</v>
      </c>
    </row>
    <row r="101" ht="13.5" thickTop="1"/>
    <row r="102" spans="3:13" ht="12.75" customHeight="1">
      <c r="C102" s="68" t="s">
        <v>103</v>
      </c>
      <c r="D102" s="68"/>
      <c r="E102" s="68"/>
      <c r="J102" s="68" t="s">
        <v>103</v>
      </c>
      <c r="K102" s="68"/>
      <c r="L102" s="68"/>
      <c r="M102" s="68"/>
    </row>
    <row r="104" spans="3:9" ht="12.75">
      <c r="C104" s="63"/>
      <c r="D104" s="63"/>
      <c r="E104" s="63"/>
      <c r="F104" s="63"/>
      <c r="G104" s="63"/>
      <c r="H104" s="63"/>
      <c r="I104" s="63"/>
    </row>
  </sheetData>
  <sheetProtection/>
  <mergeCells count="5">
    <mergeCell ref="A1:B1"/>
    <mergeCell ref="C1:I1"/>
    <mergeCell ref="J1:O1"/>
    <mergeCell ref="C102:E102"/>
    <mergeCell ref="J102:M102"/>
  </mergeCells>
  <printOptions horizontalCentered="1"/>
  <pageMargins left="0.25" right="0.25" top="0.68" bottom="0.16" header="0.5" footer="0.5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2013-10-23T12:52:55Z</cp:lastPrinted>
  <dcterms:created xsi:type="dcterms:W3CDTF">2003-11-24T19:14:29Z</dcterms:created>
  <dcterms:modified xsi:type="dcterms:W3CDTF">2013-10-23T12:53:05Z</dcterms:modified>
  <cp:category/>
  <cp:version/>
  <cp:contentType/>
  <cp:contentStatus/>
</cp:coreProperties>
</file>