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15" windowWidth="9450" windowHeight="9465" tabRatio="599" activeTab="0"/>
  </bookViews>
  <sheets>
    <sheet name="Other Objects - 800" sheetId="1" r:id="rId1"/>
    <sheet name="Sheet1" sheetId="2" r:id="rId2"/>
  </sheets>
  <definedNames>
    <definedName name="_xlnm.Print_Area" localSheetId="0">'Other Objects - 800'!$A$1:$O$147</definedName>
    <definedName name="_xlnm.Print_Titles" localSheetId="0">'Other Objects - 800'!$A:$C,'Other Objects - 800'!$1:$3</definedName>
  </definedNames>
  <calcPr fullCalcOnLoad="1"/>
</workbook>
</file>

<file path=xl/sharedStrings.xml><?xml version="1.0" encoding="utf-8"?>
<sst xmlns="http://schemas.openxmlformats.org/spreadsheetml/2006/main" count="165" uniqueCount="156">
  <si>
    <t>LEA</t>
  </si>
  <si>
    <t>Dues &amp; Fees</t>
  </si>
  <si>
    <t>Judgments Against the LEA</t>
  </si>
  <si>
    <t>Interest</t>
  </si>
  <si>
    <t>Contingency</t>
  </si>
  <si>
    <t>Miscellaneous Expenditures</t>
  </si>
  <si>
    <t>DISTRICT</t>
  </si>
  <si>
    <t>Per Pupil</t>
  </si>
  <si>
    <t>Object Code 810</t>
  </si>
  <si>
    <t>Object Code 820</t>
  </si>
  <si>
    <t>Object Code 830</t>
  </si>
  <si>
    <t>Object Code 840</t>
  </si>
  <si>
    <t>Object Code 890</t>
  </si>
  <si>
    <t>Total Other Objects Expenditures</t>
  </si>
  <si>
    <t>Total Districts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</si>
  <si>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</si>
  <si>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</si>
  <si>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</si>
  <si>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</si>
  <si>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</si>
  <si>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</si>
  <si>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</si>
  <si>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</si>
  <si>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</si>
  <si>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</si>
  <si>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</si>
  <si>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</si>
  <si>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</si>
  <si>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</si>
  <si>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</si>
  <si>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</si>
  <si>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</si>
  <si>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</si>
  <si>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</si>
  <si>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</si>
  <si>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</si>
  <si>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</si>
  <si>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</si>
  <si>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</si>
  <si>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</si>
  <si>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</si>
  <si>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</si>
  <si>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</si>
  <si>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</si>
  <si>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</si>
  <si>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</si>
  <si>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</si>
  <si>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</si>
  <si>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</si>
  <si>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</si>
  <si>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</si>
  <si>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</si>
  <si>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</si>
  <si>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</si>
  <si>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</si>
  <si>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</si>
  <si>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</si>
  <si>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</si>
  <si>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</si>
  <si>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</si>
  <si>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</si>
  <si>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</si>
  <si>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</si>
  <si>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</si>
  <si>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</si>
  <si>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</si>
  <si>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</si>
  <si>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</si>
  <si>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</si>
  <si>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</si>
  <si>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</si>
  <si>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</si>
  <si>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</si>
  <si>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</si>
  <si>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</si>
  <si>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</si>
  <si>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</si>
  <si>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</si>
  <si>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</si>
  <si>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</si>
  <si>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</si>
  <si>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</si>
  <si>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</si>
  <si>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</si>
  <si>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</si>
  <si>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</si>
  <si>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</si>
  <si>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</si>
  <si>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</si>
  <si>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</si>
  <si>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</si>
  <si>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</si>
  <si>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</si>
  <si>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</si>
  <si>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</si>
  <si>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</si>
  <si>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</si>
  <si>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</si>
  <si>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Other Objects - Expenditures by Object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</si>
  <si>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</si>
  <si>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</si>
  <si>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</si>
  <si>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</si>
  <si>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</si>
  <si>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</si>
  <si>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</si>
  <si>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</si>
  <si>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</si>
  <si>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</si>
  <si>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</si>
  <si>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KIPP Central City Primary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</si>
  <si>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</si>
  <si>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</si>
  <si>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</si>
  <si>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</si>
  <si>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</si>
  <si>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</si>
  <si>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</si>
  <si>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</si>
  <si>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</si>
  <si>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</si>
  <si>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</si>
  <si>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Children's Charter</t>
  </si>
  <si>
    <t>Total Type 5 Charter Schools</t>
  </si>
  <si>
    <t>2009-2010</t>
  </si>
  <si>
    <t>Oct.  2009 Elementary Secondary Membership</t>
  </si>
  <si>
    <t>D'Arbonne Woods Charter School</t>
  </si>
  <si>
    <t>Madison Preparatory Academy</t>
  </si>
  <si>
    <t>Thurgood Marshall Early College High School</t>
  </si>
  <si>
    <t>Linear Leadership Academy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</si>
  <si>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</si>
  <si>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</si>
  <si>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</si>
  <si>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</si>
  <si>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</si>
  <si>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</si>
  <si>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Dalton Elementary School</t>
  </si>
  <si>
    <t>Lanier Elementary School</t>
  </si>
  <si>
    <t>Kenilworth Science &amp; Technology School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</si>
  <si>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</si>
  <si>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</si>
  <si>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</si>
  <si>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</si>
  <si>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</si>
  <si>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</si>
  <si>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</si>
  <si>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</si>
  <si>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</si>
  <si>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</si>
  <si>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</si>
  <si>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</si>
  <si>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</si>
  <si>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</si>
  <si>
    <t>Includes Key Punch Code 51130 under Other Uses of Funds</t>
  </si>
  <si>
    <t>*  Includes one-time Hurricane Related expenditures</t>
  </si>
  <si>
    <t>** Excludes one-time Hurricane Related expenditures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</si>
</sst>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145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5" fillId="0" borderId="14" xfId="0" applyFont="1" applyBorder="1" applyAlignment="1">
      <alignment/>
    </xf>
    <xf numFmtId="3" fontId="5" fillId="34" borderId="10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3" fillId="0" borderId="19" xfId="146" applyFont="1" applyFill="1" applyBorder="1" applyAlignment="1">
      <alignment horizontal="right" wrapText="1"/>
      <protection/>
    </xf>
    <xf numFmtId="0" fontId="3" fillId="0" borderId="20" xfId="146" applyFont="1" applyFill="1" applyBorder="1" applyAlignment="1">
      <alignment horizontal="left" wrapText="1"/>
      <protection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3" fontId="5" fillId="34" borderId="19" xfId="0" applyNumberFormat="1" applyFont="1" applyFill="1" applyBorder="1" applyAlignment="1">
      <alignment/>
    </xf>
    <xf numFmtId="0" fontId="3" fillId="0" borderId="22" xfId="146" applyFont="1" applyFill="1" applyBorder="1" applyAlignment="1">
      <alignment horizontal="right" wrapText="1"/>
      <protection/>
    </xf>
    <xf numFmtId="0" fontId="3" fillId="0" borderId="11" xfId="146" applyFont="1" applyFill="1" applyBorder="1" applyAlignment="1">
      <alignment horizontal="right" wrapText="1"/>
      <protection/>
    </xf>
    <xf numFmtId="0" fontId="2" fillId="0" borderId="23" xfId="0" applyFont="1" applyBorder="1" applyAlignment="1">
      <alignment/>
    </xf>
    <xf numFmtId="0" fontId="5" fillId="0" borderId="24" xfId="0" applyFont="1" applyBorder="1" applyAlignment="1">
      <alignment horizontal="left"/>
    </xf>
    <xf numFmtId="3" fontId="5" fillId="34" borderId="25" xfId="0" applyNumberFormat="1" applyFont="1" applyFill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0" fontId="2" fillId="35" borderId="27" xfId="0" applyFont="1" applyFill="1" applyBorder="1" applyAlignment="1">
      <alignment/>
    </xf>
    <xf numFmtId="164" fontId="4" fillId="33" borderId="25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3" fontId="2" fillId="34" borderId="22" xfId="0" applyNumberFormat="1" applyFont="1" applyFill="1" applyBorder="1" applyAlignment="1">
      <alignment/>
    </xf>
    <xf numFmtId="164" fontId="3" fillId="0" borderId="11" xfId="146" applyNumberFormat="1" applyFont="1" applyFill="1" applyBorder="1" applyAlignment="1">
      <alignment horizontal="right" wrapText="1"/>
      <protection/>
    </xf>
    <xf numFmtId="164" fontId="3" fillId="36" borderId="11" xfId="146" applyNumberFormat="1" applyFont="1" applyFill="1" applyBorder="1" applyAlignment="1">
      <alignment horizontal="right" wrapText="1"/>
      <protection/>
    </xf>
    <xf numFmtId="3" fontId="3" fillId="34" borderId="13" xfId="147" applyNumberFormat="1" applyFont="1" applyFill="1" applyBorder="1" applyAlignment="1">
      <alignment horizontal="right" wrapText="1"/>
      <protection/>
    </xf>
    <xf numFmtId="3" fontId="3" fillId="34" borderId="11" xfId="147" applyNumberFormat="1" applyFont="1" applyFill="1" applyBorder="1" applyAlignment="1">
      <alignment horizontal="right" wrapText="1"/>
      <protection/>
    </xf>
    <xf numFmtId="0" fontId="3" fillId="0" borderId="22" xfId="146" applyFont="1" applyFill="1" applyBorder="1" applyAlignment="1">
      <alignment wrapText="1"/>
      <protection/>
    </xf>
    <xf numFmtId="3" fontId="3" fillId="34" borderId="22" xfId="147" applyNumberFormat="1" applyFont="1" applyFill="1" applyBorder="1" applyAlignment="1">
      <alignment horizontal="right" wrapText="1"/>
      <protection/>
    </xf>
    <xf numFmtId="164" fontId="3" fillId="0" borderId="22" xfId="146" applyNumberFormat="1" applyFont="1" applyFill="1" applyBorder="1" applyAlignment="1">
      <alignment horizontal="right" wrapText="1"/>
      <protection/>
    </xf>
    <xf numFmtId="164" fontId="3" fillId="36" borderId="22" xfId="146" applyNumberFormat="1" applyFont="1" applyFill="1" applyBorder="1" applyAlignment="1">
      <alignment horizontal="right" wrapText="1"/>
      <protection/>
    </xf>
    <xf numFmtId="0" fontId="6" fillId="0" borderId="0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/>
    </xf>
    <xf numFmtId="164" fontId="3" fillId="0" borderId="13" xfId="146" applyNumberFormat="1" applyFont="1" applyFill="1" applyBorder="1" applyAlignment="1">
      <alignment horizontal="right" wrapText="1"/>
      <protection/>
    </xf>
    <xf numFmtId="0" fontId="3" fillId="0" borderId="13" xfId="146" applyFont="1" applyFill="1" applyBorder="1" applyAlignment="1">
      <alignment wrapText="1"/>
      <protection/>
    </xf>
    <xf numFmtId="164" fontId="3" fillId="36" borderId="13" xfId="146" applyNumberFormat="1" applyFont="1" applyFill="1" applyBorder="1" applyAlignment="1">
      <alignment horizontal="right" wrapText="1"/>
      <protection/>
    </xf>
    <xf numFmtId="0" fontId="3" fillId="0" borderId="11" xfId="146" applyFont="1" applyFill="1" applyBorder="1" applyAlignment="1">
      <alignment horizontal="left" wrapText="1"/>
      <protection/>
    </xf>
    <xf numFmtId="164" fontId="5" fillId="0" borderId="28" xfId="0" applyNumberFormat="1" applyFont="1" applyBorder="1" applyAlignment="1">
      <alignment/>
    </xf>
    <xf numFmtId="164" fontId="4" fillId="33" borderId="28" xfId="0" applyNumberFormat="1" applyFont="1" applyFill="1" applyBorder="1" applyAlignment="1">
      <alignment/>
    </xf>
    <xf numFmtId="0" fontId="3" fillId="0" borderId="13" xfId="146" applyFont="1" applyFill="1" applyBorder="1" applyAlignment="1">
      <alignment horizontal="right" wrapText="1"/>
      <protection/>
    </xf>
    <xf numFmtId="164" fontId="4" fillId="33" borderId="11" xfId="0" applyNumberFormat="1" applyFont="1" applyFill="1" applyBorder="1" applyAlignment="1">
      <alignment/>
    </xf>
    <xf numFmtId="3" fontId="3" fillId="30" borderId="22" xfId="146" applyNumberFormat="1" applyFont="1" applyFill="1" applyBorder="1" applyAlignment="1">
      <alignment horizontal="right" wrapText="1"/>
      <protection/>
    </xf>
    <xf numFmtId="3" fontId="3" fillId="30" borderId="11" xfId="146" applyNumberFormat="1" applyFont="1" applyFill="1" applyBorder="1" applyAlignment="1">
      <alignment horizontal="right" wrapText="1"/>
      <protection/>
    </xf>
    <xf numFmtId="3" fontId="3" fillId="30" borderId="13" xfId="146" applyNumberFormat="1" applyFont="1" applyFill="1" applyBorder="1" applyAlignment="1">
      <alignment horizontal="right" wrapText="1"/>
      <protection/>
    </xf>
    <xf numFmtId="164" fontId="3" fillId="36" borderId="10" xfId="146" applyNumberFormat="1" applyFont="1" applyFill="1" applyBorder="1" applyAlignment="1">
      <alignment horizontal="right" wrapText="1"/>
      <protection/>
    </xf>
    <xf numFmtId="0" fontId="3" fillId="0" borderId="10" xfId="146" applyFont="1" applyFill="1" applyBorder="1" applyAlignment="1">
      <alignment wrapText="1"/>
      <protection/>
    </xf>
    <xf numFmtId="0" fontId="3" fillId="0" borderId="11" xfId="146" applyFont="1" applyFill="1" applyBorder="1" applyAlignment="1">
      <alignment wrapText="1"/>
      <protection/>
    </xf>
    <xf numFmtId="164" fontId="3" fillId="0" borderId="10" xfId="146" applyNumberFormat="1" applyFont="1" applyFill="1" applyBorder="1" applyAlignment="1">
      <alignment horizontal="right" wrapText="1"/>
      <protection/>
    </xf>
    <xf numFmtId="0" fontId="3" fillId="0" borderId="29" xfId="146" applyFont="1" applyFill="1" applyBorder="1" applyAlignment="1">
      <alignment wrapText="1"/>
      <protection/>
    </xf>
    <xf numFmtId="0" fontId="3" fillId="0" borderId="30" xfId="146" applyFont="1" applyFill="1" applyBorder="1" applyAlignment="1">
      <alignment wrapText="1"/>
      <protection/>
    </xf>
    <xf numFmtId="0" fontId="3" fillId="0" borderId="12" xfId="146" applyFont="1" applyFill="1" applyBorder="1" applyAlignment="1">
      <alignment horizontal="left" wrapText="1"/>
      <protection/>
    </xf>
    <xf numFmtId="38" fontId="2" fillId="0" borderId="0" xfId="103" applyNumberFormat="1" applyFont="1" applyFill="1" applyAlignment="1">
      <alignment horizontal="left" vertical="center" wrapText="1"/>
      <protection/>
    </xf>
    <xf numFmtId="38" fontId="2" fillId="0" borderId="0" xfId="103" applyNumberFormat="1" applyFont="1" applyFill="1" applyAlignment="1">
      <alignment horizontal="left" vertical="top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 6" xfId="50"/>
    <cellStyle name="Comma 7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16 2" xfId="72"/>
    <cellStyle name="Normal 17" xfId="73"/>
    <cellStyle name="Normal 18" xfId="74"/>
    <cellStyle name="Normal 19" xfId="75"/>
    <cellStyle name="Normal 19 2" xfId="76"/>
    <cellStyle name="Normal 2" xfId="77"/>
    <cellStyle name="Normal 2 2" xfId="78"/>
    <cellStyle name="Normal 2 3" xfId="79"/>
    <cellStyle name="Normal 2 4" xfId="80"/>
    <cellStyle name="Normal 2 5" xfId="81"/>
    <cellStyle name="Normal 20" xfId="82"/>
    <cellStyle name="Normal 21" xfId="83"/>
    <cellStyle name="Normal 22" xfId="84"/>
    <cellStyle name="Normal 23" xfId="85"/>
    <cellStyle name="Normal 24" xfId="86"/>
    <cellStyle name="Normal 25" xfId="87"/>
    <cellStyle name="Normal 26" xfId="88"/>
    <cellStyle name="Normal 27" xfId="89"/>
    <cellStyle name="Normal 28" xfId="90"/>
    <cellStyle name="Normal 29" xfId="91"/>
    <cellStyle name="Normal 3" xfId="92"/>
    <cellStyle name="Normal 3 2" xfId="93"/>
    <cellStyle name="Normal 30" xfId="94"/>
    <cellStyle name="Normal 31" xfId="95"/>
    <cellStyle name="Normal 32" xfId="96"/>
    <cellStyle name="Normal 33" xfId="97"/>
    <cellStyle name="Normal 34" xfId="98"/>
    <cellStyle name="Normal 35" xfId="99"/>
    <cellStyle name="Normal 36" xfId="100"/>
    <cellStyle name="Normal 37" xfId="101"/>
    <cellStyle name="Normal 38" xfId="102"/>
    <cellStyle name="Normal 38 2" xfId="103"/>
    <cellStyle name="Normal 39" xfId="104"/>
    <cellStyle name="Normal 39 2" xfId="105"/>
    <cellStyle name="Normal 4" xfId="106"/>
    <cellStyle name="Normal 4 2" xfId="107"/>
    <cellStyle name="Normal 4 3" xfId="108"/>
    <cellStyle name="Normal 4 4" xfId="109"/>
    <cellStyle name="Normal 4 5" xfId="110"/>
    <cellStyle name="Normal 4 6" xfId="111"/>
    <cellStyle name="Normal 40" xfId="112"/>
    <cellStyle name="Normal 41" xfId="113"/>
    <cellStyle name="Normal 42" xfId="114"/>
    <cellStyle name="Normal 43" xfId="115"/>
    <cellStyle name="Normal 44" xfId="116"/>
    <cellStyle name="Normal 45" xfId="117"/>
    <cellStyle name="Normal 46" xfId="118"/>
    <cellStyle name="Normal 46 2" xfId="119"/>
    <cellStyle name="Normal 46 3" xfId="120"/>
    <cellStyle name="Normal 47" xfId="121"/>
    <cellStyle name="Normal 47 2" xfId="122"/>
    <cellStyle name="Normal 48" xfId="123"/>
    <cellStyle name="Normal 49" xfId="124"/>
    <cellStyle name="Normal 5" xfId="125"/>
    <cellStyle name="Normal 50" xfId="126"/>
    <cellStyle name="Normal 51" xfId="127"/>
    <cellStyle name="Normal 52" xfId="128"/>
    <cellStyle name="Normal 53" xfId="129"/>
    <cellStyle name="Normal 54" xfId="130"/>
    <cellStyle name="Normal 55" xfId="131"/>
    <cellStyle name="Normal 56" xfId="132"/>
    <cellStyle name="Normal 57" xfId="133"/>
    <cellStyle name="Normal 58" xfId="134"/>
    <cellStyle name="Normal 59" xfId="135"/>
    <cellStyle name="Normal 6" xfId="136"/>
    <cellStyle name="Normal 60" xfId="137"/>
    <cellStyle name="Normal 61" xfId="138"/>
    <cellStyle name="Normal 62" xfId="139"/>
    <cellStyle name="Normal 63" xfId="140"/>
    <cellStyle name="Normal 64" xfId="141"/>
    <cellStyle name="Normal 7" xfId="142"/>
    <cellStyle name="Normal 8" xfId="143"/>
    <cellStyle name="Normal 9" xfId="144"/>
    <cellStyle name="Normal_800" xfId="145"/>
    <cellStyle name="Normal_Sheet1" xfId="146"/>
    <cellStyle name="Normal_Sheet1_Other Objects - 800" xfId="147"/>
    <cellStyle name="Note" xfId="148"/>
    <cellStyle name="Output" xfId="149"/>
    <cellStyle name="Percent" xfId="150"/>
    <cellStyle name="Title" xfId="151"/>
    <cellStyle name="Total" xfId="152"/>
    <cellStyle name="Warning Text" xfId="153"/>
  </cellStyles>
  <dxfs count="2"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tabSelected="1" view="pageBreakPreview" zoomScale="90" zoomScaleNormal="75" zoomScaleSheetLayoutView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1" width="6.28125" style="1" customWidth="1"/>
    <col min="2" max="2" width="41.7109375" style="1" customWidth="1"/>
    <col min="3" max="3" width="14.7109375" style="1" customWidth="1"/>
    <col min="4" max="4" width="14.00390625" style="1" bestFit="1" customWidth="1"/>
    <col min="5" max="5" width="7.8515625" style="1" bestFit="1" customWidth="1"/>
    <col min="6" max="6" width="14.421875" style="1" bestFit="1" customWidth="1"/>
    <col min="7" max="7" width="11.00390625" style="1" bestFit="1" customWidth="1"/>
    <col min="8" max="8" width="17.00390625" style="1" customWidth="1"/>
    <col min="9" max="9" width="11.00390625" style="1" bestFit="1" customWidth="1"/>
    <col min="10" max="10" width="14.7109375" style="1" bestFit="1" customWidth="1"/>
    <col min="11" max="11" width="9.8515625" style="1" customWidth="1"/>
    <col min="12" max="12" width="16.8515625" style="1" customWidth="1"/>
    <col min="13" max="13" width="9.57421875" style="1" customWidth="1"/>
    <col min="14" max="14" width="16.8515625" style="1" customWidth="1"/>
    <col min="15" max="15" width="8.7109375" style="1" bestFit="1" customWidth="1"/>
    <col min="16" max="16384" width="9.140625" style="1" customWidth="1"/>
  </cols>
  <sheetData>
    <row r="1" spans="1:15" s="35" customFormat="1" ht="60" customHeight="1">
      <c r="A1" s="68" t="s">
        <v>124</v>
      </c>
      <c r="B1" s="68"/>
      <c r="C1" s="46"/>
      <c r="D1" s="68" t="s">
        <v>98</v>
      </c>
      <c r="E1" s="68"/>
      <c r="F1" s="68"/>
      <c r="G1" s="68"/>
      <c r="H1" s="68"/>
      <c r="I1" s="68"/>
      <c r="J1" s="68" t="s">
        <v>98</v>
      </c>
      <c r="K1" s="68"/>
      <c r="L1" s="68"/>
      <c r="M1" s="68"/>
      <c r="N1" s="68"/>
      <c r="O1" s="68"/>
    </row>
    <row r="2" spans="1:15" ht="40.5" customHeight="1">
      <c r="A2" s="69"/>
      <c r="B2" s="69"/>
      <c r="C2" s="72" t="s">
        <v>125</v>
      </c>
      <c r="D2" s="8" t="s">
        <v>1</v>
      </c>
      <c r="E2" s="4"/>
      <c r="F2" s="8" t="s">
        <v>2</v>
      </c>
      <c r="G2" s="7"/>
      <c r="H2" s="10" t="s">
        <v>3</v>
      </c>
      <c r="I2" s="7"/>
      <c r="J2" s="10" t="s">
        <v>4</v>
      </c>
      <c r="K2" s="4"/>
      <c r="L2" s="10" t="s">
        <v>5</v>
      </c>
      <c r="M2" s="4"/>
      <c r="N2" s="70" t="s">
        <v>13</v>
      </c>
      <c r="O2" s="7"/>
    </row>
    <row r="3" spans="1:15" ht="27" customHeight="1">
      <c r="A3" s="2" t="s">
        <v>0</v>
      </c>
      <c r="B3" s="2" t="s">
        <v>6</v>
      </c>
      <c r="C3" s="73"/>
      <c r="D3" s="3" t="s">
        <v>8</v>
      </c>
      <c r="E3" s="6" t="s">
        <v>7</v>
      </c>
      <c r="F3" s="3" t="s">
        <v>9</v>
      </c>
      <c r="G3" s="6" t="s">
        <v>7</v>
      </c>
      <c r="H3" s="3" t="s">
        <v>10</v>
      </c>
      <c r="I3" s="6" t="s">
        <v>7</v>
      </c>
      <c r="J3" s="3" t="s">
        <v>11</v>
      </c>
      <c r="K3" s="6" t="s">
        <v>7</v>
      </c>
      <c r="L3" s="3" t="s">
        <v>12</v>
      </c>
      <c r="M3" s="6" t="s">
        <v>7</v>
      </c>
      <c r="N3" s="71"/>
      <c r="O3" s="6" t="s">
        <v>7</v>
      </c>
    </row>
    <row r="4" spans="1:15" ht="12.75">
      <c r="A4" s="49">
        <v>1</v>
      </c>
      <c r="B4" s="64" t="s">
        <v>15</v>
      </c>
      <c r="C4" s="56">
        <v>9424</v>
      </c>
      <c r="D4" s="48">
        <v>9714</v>
      </c>
      <c r="E4" s="48">
        <f>D4/$C4</f>
        <v>1.0307724957555178</v>
      </c>
      <c r="F4" s="48">
        <v>0</v>
      </c>
      <c r="G4" s="48">
        <f>F4/$C4</f>
        <v>0</v>
      </c>
      <c r="H4" s="48">
        <v>115608</v>
      </c>
      <c r="I4" s="48">
        <f>H4/$C4</f>
        <v>12.267402376910017</v>
      </c>
      <c r="J4" s="48">
        <v>0</v>
      </c>
      <c r="K4" s="48">
        <f>J4/$C4</f>
        <v>0</v>
      </c>
      <c r="L4" s="48">
        <v>984509</v>
      </c>
      <c r="M4" s="48">
        <f>L4/$C4</f>
        <v>104.46827249575551</v>
      </c>
      <c r="N4" s="50">
        <f>D4+F4+H4+J4+L4</f>
        <v>1109831</v>
      </c>
      <c r="O4" s="48">
        <f>N4/$C4</f>
        <v>117.76644736842105</v>
      </c>
    </row>
    <row r="5" spans="1:15" ht="12.75">
      <c r="A5" s="24">
        <v>2</v>
      </c>
      <c r="B5" s="63" t="s">
        <v>139</v>
      </c>
      <c r="C5" s="56">
        <v>4207</v>
      </c>
      <c r="D5" s="44">
        <v>15846</v>
      </c>
      <c r="E5" s="44">
        <f aca="true" t="shared" si="0" ref="E5:E70">D5/$C5</f>
        <v>3.7665795103399096</v>
      </c>
      <c r="F5" s="44">
        <v>27520</v>
      </c>
      <c r="G5" s="44">
        <f aca="true" t="shared" si="1" ref="G5:G70">F5/$C5</f>
        <v>6.541478488233896</v>
      </c>
      <c r="H5" s="44">
        <v>479897</v>
      </c>
      <c r="I5" s="44">
        <f aca="true" t="shared" si="2" ref="I5:I70">H5/$C5</f>
        <v>114.07107202281911</v>
      </c>
      <c r="J5" s="44">
        <v>0</v>
      </c>
      <c r="K5" s="44">
        <f aca="true" t="shared" si="3" ref="K5:K70">J5/$C5</f>
        <v>0</v>
      </c>
      <c r="L5" s="44">
        <v>387220</v>
      </c>
      <c r="M5" s="44">
        <f aca="true" t="shared" si="4" ref="M5:M70">L5/$C5</f>
        <v>92.04183503684335</v>
      </c>
      <c r="N5" s="45">
        <f aca="true" t="shared" si="5" ref="N5:N68">D5+F5+H5+J5+L5</f>
        <v>910483</v>
      </c>
      <c r="O5" s="44">
        <f aca="true" t="shared" si="6" ref="O5:O70">N5/$C5</f>
        <v>216.42096505823628</v>
      </c>
    </row>
    <row r="6" spans="1:15" ht="12.75">
      <c r="A6" s="24">
        <v>3</v>
      </c>
      <c r="B6" s="63" t="s">
        <v>16</v>
      </c>
      <c r="C6" s="56">
        <v>19496</v>
      </c>
      <c r="D6" s="44">
        <v>69792</v>
      </c>
      <c r="E6" s="44">
        <f t="shared" si="0"/>
        <v>3.5798112433319655</v>
      </c>
      <c r="F6" s="44">
        <v>0</v>
      </c>
      <c r="G6" s="44">
        <f t="shared" si="1"/>
        <v>0</v>
      </c>
      <c r="H6" s="44">
        <v>4327964</v>
      </c>
      <c r="I6" s="44">
        <f t="shared" si="2"/>
        <v>221.99240869922036</v>
      </c>
      <c r="J6" s="44">
        <v>0</v>
      </c>
      <c r="K6" s="44">
        <f t="shared" si="3"/>
        <v>0</v>
      </c>
      <c r="L6" s="44">
        <v>5423080</v>
      </c>
      <c r="M6" s="44">
        <f t="shared" si="4"/>
        <v>278.1637258924908</v>
      </c>
      <c r="N6" s="45">
        <f t="shared" si="5"/>
        <v>9820836</v>
      </c>
      <c r="O6" s="44">
        <f t="shared" si="6"/>
        <v>503.7359458350431</v>
      </c>
    </row>
    <row r="7" spans="1:15" ht="12.75">
      <c r="A7" s="24">
        <v>4</v>
      </c>
      <c r="B7" s="63" t="s">
        <v>17</v>
      </c>
      <c r="C7" s="56">
        <v>4018</v>
      </c>
      <c r="D7" s="44">
        <v>21010</v>
      </c>
      <c r="E7" s="44">
        <f t="shared" si="0"/>
        <v>5.228969636635142</v>
      </c>
      <c r="F7" s="44">
        <v>0</v>
      </c>
      <c r="G7" s="44">
        <f t="shared" si="1"/>
        <v>0</v>
      </c>
      <c r="H7" s="44">
        <v>61080</v>
      </c>
      <c r="I7" s="44">
        <f t="shared" si="2"/>
        <v>15.201592832254853</v>
      </c>
      <c r="J7" s="44">
        <v>0</v>
      </c>
      <c r="K7" s="44">
        <f t="shared" si="3"/>
        <v>0</v>
      </c>
      <c r="L7" s="44">
        <v>423491</v>
      </c>
      <c r="M7" s="44">
        <f t="shared" si="4"/>
        <v>105.39845694375312</v>
      </c>
      <c r="N7" s="45">
        <f t="shared" si="5"/>
        <v>505581</v>
      </c>
      <c r="O7" s="44">
        <f t="shared" si="6"/>
        <v>125.8290194126431</v>
      </c>
    </row>
    <row r="8" spans="1:15" ht="12.75">
      <c r="A8" s="25">
        <v>5</v>
      </c>
      <c r="B8" s="65" t="s">
        <v>18</v>
      </c>
      <c r="C8" s="57">
        <v>6141</v>
      </c>
      <c r="D8" s="38">
        <v>200</v>
      </c>
      <c r="E8" s="38">
        <f t="shared" si="0"/>
        <v>0.03256798567008631</v>
      </c>
      <c r="F8" s="38">
        <v>0</v>
      </c>
      <c r="G8" s="38">
        <f t="shared" si="1"/>
        <v>0</v>
      </c>
      <c r="H8" s="38">
        <v>85449</v>
      </c>
      <c r="I8" s="38">
        <f t="shared" si="2"/>
        <v>13.914509037616023</v>
      </c>
      <c r="J8" s="38">
        <v>0</v>
      </c>
      <c r="K8" s="38">
        <f t="shared" si="3"/>
        <v>0</v>
      </c>
      <c r="L8" s="38">
        <v>56450</v>
      </c>
      <c r="M8" s="38">
        <f t="shared" si="4"/>
        <v>9.19231395538186</v>
      </c>
      <c r="N8" s="39">
        <f t="shared" si="5"/>
        <v>142099</v>
      </c>
      <c r="O8" s="38">
        <f t="shared" si="6"/>
        <v>23.13939097866797</v>
      </c>
    </row>
    <row r="9" spans="1:15" ht="12.75">
      <c r="A9" s="49">
        <v>6</v>
      </c>
      <c r="B9" s="64" t="s">
        <v>19</v>
      </c>
      <c r="C9" s="56">
        <v>6037</v>
      </c>
      <c r="D9" s="48">
        <v>2449</v>
      </c>
      <c r="E9" s="48">
        <f t="shared" si="0"/>
        <v>0.40566506542984926</v>
      </c>
      <c r="F9" s="48">
        <v>0</v>
      </c>
      <c r="G9" s="48">
        <f t="shared" si="1"/>
        <v>0</v>
      </c>
      <c r="H9" s="48">
        <v>899820</v>
      </c>
      <c r="I9" s="48">
        <f t="shared" si="2"/>
        <v>149.05085307271824</v>
      </c>
      <c r="J9" s="48">
        <v>0</v>
      </c>
      <c r="K9" s="48">
        <f t="shared" si="3"/>
        <v>0</v>
      </c>
      <c r="L9" s="48">
        <v>60874</v>
      </c>
      <c r="M9" s="48">
        <f t="shared" si="4"/>
        <v>10.083485174755673</v>
      </c>
      <c r="N9" s="50">
        <f t="shared" si="5"/>
        <v>963143</v>
      </c>
      <c r="O9" s="48">
        <f t="shared" si="6"/>
        <v>159.54000331290376</v>
      </c>
    </row>
    <row r="10" spans="1:15" ht="12.75">
      <c r="A10" s="24">
        <v>7</v>
      </c>
      <c r="B10" s="63" t="s">
        <v>20</v>
      </c>
      <c r="C10" s="56">
        <v>2286</v>
      </c>
      <c r="D10" s="44">
        <v>9086</v>
      </c>
      <c r="E10" s="44">
        <f t="shared" si="0"/>
        <v>3.974628171478565</v>
      </c>
      <c r="F10" s="44">
        <v>0</v>
      </c>
      <c r="G10" s="44">
        <f t="shared" si="1"/>
        <v>0</v>
      </c>
      <c r="H10" s="44">
        <v>225763</v>
      </c>
      <c r="I10" s="44">
        <f t="shared" si="2"/>
        <v>98.75896762904637</v>
      </c>
      <c r="J10" s="44">
        <v>0</v>
      </c>
      <c r="K10" s="44">
        <f t="shared" si="3"/>
        <v>0</v>
      </c>
      <c r="L10" s="44">
        <v>37790</v>
      </c>
      <c r="M10" s="44">
        <f t="shared" si="4"/>
        <v>16.53105861767279</v>
      </c>
      <c r="N10" s="45">
        <f t="shared" si="5"/>
        <v>272639</v>
      </c>
      <c r="O10" s="44">
        <f t="shared" si="6"/>
        <v>119.26465441819772</v>
      </c>
    </row>
    <row r="11" spans="1:15" ht="12.75">
      <c r="A11" s="24">
        <v>8</v>
      </c>
      <c r="B11" s="63" t="s">
        <v>21</v>
      </c>
      <c r="C11" s="56">
        <v>20258</v>
      </c>
      <c r="D11" s="44">
        <v>17950</v>
      </c>
      <c r="E11" s="44">
        <f t="shared" si="0"/>
        <v>0.8860697008589199</v>
      </c>
      <c r="F11" s="44">
        <v>80574</v>
      </c>
      <c r="G11" s="44">
        <f t="shared" si="1"/>
        <v>3.977391647744101</v>
      </c>
      <c r="H11" s="44">
        <v>2904024</v>
      </c>
      <c r="I11" s="44">
        <f t="shared" si="2"/>
        <v>143.35195971961693</v>
      </c>
      <c r="J11" s="44">
        <v>0</v>
      </c>
      <c r="K11" s="44">
        <f t="shared" si="3"/>
        <v>0</v>
      </c>
      <c r="L11" s="44">
        <v>146537</v>
      </c>
      <c r="M11" s="44">
        <f t="shared" si="4"/>
        <v>7.233537367953401</v>
      </c>
      <c r="N11" s="45">
        <f t="shared" si="5"/>
        <v>3149085</v>
      </c>
      <c r="O11" s="44">
        <f t="shared" si="6"/>
        <v>155.44895843617337</v>
      </c>
    </row>
    <row r="12" spans="1:15" ht="12.75">
      <c r="A12" s="24">
        <v>9</v>
      </c>
      <c r="B12" s="63" t="s">
        <v>22</v>
      </c>
      <c r="C12" s="56">
        <v>41757</v>
      </c>
      <c r="D12" s="44">
        <v>5455</v>
      </c>
      <c r="E12" s="44">
        <f t="shared" si="0"/>
        <v>0.13063677946212612</v>
      </c>
      <c r="F12" s="44">
        <v>0</v>
      </c>
      <c r="G12" s="44">
        <f t="shared" si="1"/>
        <v>0</v>
      </c>
      <c r="H12" s="44">
        <v>5346560</v>
      </c>
      <c r="I12" s="44">
        <f t="shared" si="2"/>
        <v>128.03984960605408</v>
      </c>
      <c r="J12" s="44">
        <v>0</v>
      </c>
      <c r="K12" s="44">
        <f t="shared" si="3"/>
        <v>0</v>
      </c>
      <c r="L12" s="44">
        <v>2608174</v>
      </c>
      <c r="M12" s="44">
        <f t="shared" si="4"/>
        <v>62.46076107000024</v>
      </c>
      <c r="N12" s="45">
        <f t="shared" si="5"/>
        <v>7960189</v>
      </c>
      <c r="O12" s="44">
        <f t="shared" si="6"/>
        <v>190.63124745551644</v>
      </c>
    </row>
    <row r="13" spans="1:15" ht="12.75">
      <c r="A13" s="25">
        <v>10</v>
      </c>
      <c r="B13" s="65" t="s">
        <v>140</v>
      </c>
      <c r="C13" s="57">
        <v>32905</v>
      </c>
      <c r="D13" s="38">
        <v>20175</v>
      </c>
      <c r="E13" s="38">
        <f t="shared" si="0"/>
        <v>0.6131287038444005</v>
      </c>
      <c r="F13" s="38">
        <v>0</v>
      </c>
      <c r="G13" s="38">
        <f t="shared" si="1"/>
        <v>0</v>
      </c>
      <c r="H13" s="38">
        <v>8577476</v>
      </c>
      <c r="I13" s="38">
        <f t="shared" si="2"/>
        <v>260.6739401306792</v>
      </c>
      <c r="J13" s="38">
        <v>0</v>
      </c>
      <c r="K13" s="38">
        <f t="shared" si="3"/>
        <v>0</v>
      </c>
      <c r="L13" s="38">
        <v>1556171</v>
      </c>
      <c r="M13" s="38">
        <f t="shared" si="4"/>
        <v>47.292843032973714</v>
      </c>
      <c r="N13" s="39">
        <f t="shared" si="5"/>
        <v>10153822</v>
      </c>
      <c r="O13" s="38">
        <f t="shared" si="6"/>
        <v>308.57991186749734</v>
      </c>
    </row>
    <row r="14" spans="1:15" ht="12.75">
      <c r="A14" s="49">
        <v>11</v>
      </c>
      <c r="B14" s="64" t="s">
        <v>23</v>
      </c>
      <c r="C14" s="56">
        <v>1711</v>
      </c>
      <c r="D14" s="48">
        <v>6855</v>
      </c>
      <c r="E14" s="48">
        <f t="shared" si="0"/>
        <v>4.006428988895383</v>
      </c>
      <c r="F14" s="48">
        <v>0</v>
      </c>
      <c r="G14" s="48">
        <f t="shared" si="1"/>
        <v>0</v>
      </c>
      <c r="H14" s="48">
        <v>496011</v>
      </c>
      <c r="I14" s="48">
        <f t="shared" si="2"/>
        <v>289.89538281706604</v>
      </c>
      <c r="J14" s="48">
        <v>0</v>
      </c>
      <c r="K14" s="48">
        <f t="shared" si="3"/>
        <v>0</v>
      </c>
      <c r="L14" s="48">
        <v>97098</v>
      </c>
      <c r="M14" s="48">
        <f t="shared" si="4"/>
        <v>56.74926943308007</v>
      </c>
      <c r="N14" s="50">
        <f t="shared" si="5"/>
        <v>599964</v>
      </c>
      <c r="O14" s="48">
        <f t="shared" si="6"/>
        <v>350.6510812390415</v>
      </c>
    </row>
    <row r="15" spans="1:15" ht="12.75">
      <c r="A15" s="24">
        <v>12</v>
      </c>
      <c r="B15" s="63" t="s">
        <v>141</v>
      </c>
      <c r="C15" s="56">
        <v>1321</v>
      </c>
      <c r="D15" s="44">
        <v>12292</v>
      </c>
      <c r="E15" s="44">
        <f t="shared" si="0"/>
        <v>9.305071915215745</v>
      </c>
      <c r="F15" s="44">
        <v>0</v>
      </c>
      <c r="G15" s="44">
        <f t="shared" si="1"/>
        <v>0</v>
      </c>
      <c r="H15" s="44">
        <v>321663</v>
      </c>
      <c r="I15" s="44">
        <f t="shared" si="2"/>
        <v>243.49962149886449</v>
      </c>
      <c r="J15" s="44">
        <v>0</v>
      </c>
      <c r="K15" s="44">
        <f t="shared" si="3"/>
        <v>0</v>
      </c>
      <c r="L15" s="44">
        <v>47391</v>
      </c>
      <c r="M15" s="44">
        <f t="shared" si="4"/>
        <v>35.87509462528388</v>
      </c>
      <c r="N15" s="45">
        <f t="shared" si="5"/>
        <v>381346</v>
      </c>
      <c r="O15" s="44">
        <f t="shared" si="6"/>
        <v>288.6797880393641</v>
      </c>
    </row>
    <row r="16" spans="1:15" ht="12.75">
      <c r="A16" s="24">
        <v>13</v>
      </c>
      <c r="B16" s="63" t="s">
        <v>24</v>
      </c>
      <c r="C16" s="56">
        <v>1621</v>
      </c>
      <c r="D16" s="44">
        <v>5486</v>
      </c>
      <c r="E16" s="44">
        <f t="shared" si="0"/>
        <v>3.3843306600863663</v>
      </c>
      <c r="F16" s="44">
        <v>-41</v>
      </c>
      <c r="G16" s="44">
        <f t="shared" si="1"/>
        <v>-0.025293028994447873</v>
      </c>
      <c r="H16" s="44">
        <v>19133</v>
      </c>
      <c r="I16" s="44">
        <f t="shared" si="2"/>
        <v>11.803207896360272</v>
      </c>
      <c r="J16" s="44">
        <v>0</v>
      </c>
      <c r="K16" s="44">
        <f t="shared" si="3"/>
        <v>0</v>
      </c>
      <c r="L16" s="44">
        <v>64713</v>
      </c>
      <c r="M16" s="44">
        <f t="shared" si="4"/>
        <v>39.921653300431835</v>
      </c>
      <c r="N16" s="45">
        <f t="shared" si="5"/>
        <v>89291</v>
      </c>
      <c r="O16" s="44">
        <f t="shared" si="6"/>
        <v>55.08389882788402</v>
      </c>
    </row>
    <row r="17" spans="1:15" ht="12.75">
      <c r="A17" s="24">
        <v>14</v>
      </c>
      <c r="B17" s="63" t="s">
        <v>25</v>
      </c>
      <c r="C17" s="56">
        <v>2200</v>
      </c>
      <c r="D17" s="44">
        <v>21388</v>
      </c>
      <c r="E17" s="44">
        <f t="shared" si="0"/>
        <v>9.721818181818183</v>
      </c>
      <c r="F17" s="44">
        <v>0</v>
      </c>
      <c r="G17" s="44">
        <f t="shared" si="1"/>
        <v>0</v>
      </c>
      <c r="H17" s="44">
        <v>569970</v>
      </c>
      <c r="I17" s="44">
        <f t="shared" si="2"/>
        <v>259.0772727272727</v>
      </c>
      <c r="J17" s="44">
        <v>0</v>
      </c>
      <c r="K17" s="44">
        <f t="shared" si="3"/>
        <v>0</v>
      </c>
      <c r="L17" s="44">
        <v>17656</v>
      </c>
      <c r="M17" s="44">
        <f t="shared" si="4"/>
        <v>8.025454545454545</v>
      </c>
      <c r="N17" s="45">
        <f t="shared" si="5"/>
        <v>609014</v>
      </c>
      <c r="O17" s="44">
        <f t="shared" si="6"/>
        <v>276.82454545454544</v>
      </c>
    </row>
    <row r="18" spans="1:15" ht="12.75">
      <c r="A18" s="25">
        <v>15</v>
      </c>
      <c r="B18" s="65" t="s">
        <v>26</v>
      </c>
      <c r="C18" s="57">
        <v>3911</v>
      </c>
      <c r="D18" s="38">
        <v>8680</v>
      </c>
      <c r="E18" s="38">
        <f t="shared" si="0"/>
        <v>2.2193812324213757</v>
      </c>
      <c r="F18" s="38">
        <v>0</v>
      </c>
      <c r="G18" s="38">
        <f t="shared" si="1"/>
        <v>0</v>
      </c>
      <c r="H18" s="38">
        <v>99176</v>
      </c>
      <c r="I18" s="38">
        <f t="shared" si="2"/>
        <v>25.35822040398875</v>
      </c>
      <c r="J18" s="38">
        <v>0</v>
      </c>
      <c r="K18" s="38">
        <f t="shared" si="3"/>
        <v>0</v>
      </c>
      <c r="L18" s="38">
        <v>57911</v>
      </c>
      <c r="M18" s="38">
        <f t="shared" si="4"/>
        <v>14.807210432114548</v>
      </c>
      <c r="N18" s="39">
        <f t="shared" si="5"/>
        <v>165767</v>
      </c>
      <c r="O18" s="38">
        <f t="shared" si="6"/>
        <v>42.384812068524674</v>
      </c>
    </row>
    <row r="19" spans="1:15" ht="12.75">
      <c r="A19" s="49">
        <v>16</v>
      </c>
      <c r="B19" s="64" t="s">
        <v>27</v>
      </c>
      <c r="C19" s="56">
        <v>4884</v>
      </c>
      <c r="D19" s="48">
        <v>19456</v>
      </c>
      <c r="E19" s="48">
        <f t="shared" si="0"/>
        <v>3.9836199836199837</v>
      </c>
      <c r="F19" s="48">
        <v>0</v>
      </c>
      <c r="G19" s="48">
        <f t="shared" si="1"/>
        <v>0</v>
      </c>
      <c r="H19" s="48">
        <v>1440038</v>
      </c>
      <c r="I19" s="48">
        <f t="shared" si="2"/>
        <v>294.8480753480753</v>
      </c>
      <c r="J19" s="48">
        <v>0</v>
      </c>
      <c r="K19" s="48">
        <f t="shared" si="3"/>
        <v>0</v>
      </c>
      <c r="L19" s="48">
        <v>957228</v>
      </c>
      <c r="M19" s="48">
        <f t="shared" si="4"/>
        <v>195.992628992629</v>
      </c>
      <c r="N19" s="50">
        <f t="shared" si="5"/>
        <v>2416722</v>
      </c>
      <c r="O19" s="48">
        <f t="shared" si="6"/>
        <v>494.8243243243243</v>
      </c>
    </row>
    <row r="20" spans="1:15" ht="12.75">
      <c r="A20" s="24">
        <v>17</v>
      </c>
      <c r="B20" s="63" t="s">
        <v>28</v>
      </c>
      <c r="C20" s="56">
        <v>42363</v>
      </c>
      <c r="D20" s="44">
        <v>150361</v>
      </c>
      <c r="E20" s="44">
        <f t="shared" si="0"/>
        <v>3.549347307792177</v>
      </c>
      <c r="F20" s="44">
        <v>0</v>
      </c>
      <c r="G20" s="44">
        <f t="shared" si="1"/>
        <v>0</v>
      </c>
      <c r="H20" s="44">
        <v>99420</v>
      </c>
      <c r="I20" s="44">
        <f t="shared" si="2"/>
        <v>2.346859287585865</v>
      </c>
      <c r="J20" s="44">
        <v>0</v>
      </c>
      <c r="K20" s="44">
        <f t="shared" si="3"/>
        <v>0</v>
      </c>
      <c r="L20" s="44">
        <v>579059</v>
      </c>
      <c r="M20" s="44">
        <f t="shared" si="4"/>
        <v>13.668980006137431</v>
      </c>
      <c r="N20" s="45">
        <f t="shared" si="5"/>
        <v>828840</v>
      </c>
      <c r="O20" s="44">
        <f t="shared" si="6"/>
        <v>19.565186601515475</v>
      </c>
    </row>
    <row r="21" spans="1:15" ht="12.75">
      <c r="A21" s="24">
        <v>18</v>
      </c>
      <c r="B21" s="63" t="s">
        <v>29</v>
      </c>
      <c r="C21" s="56">
        <v>1293</v>
      </c>
      <c r="D21" s="44">
        <v>5563</v>
      </c>
      <c r="E21" s="44">
        <f t="shared" si="0"/>
        <v>4.302397525135344</v>
      </c>
      <c r="F21" s="44">
        <v>0</v>
      </c>
      <c r="G21" s="44">
        <f t="shared" si="1"/>
        <v>0</v>
      </c>
      <c r="H21" s="44">
        <v>15000</v>
      </c>
      <c r="I21" s="44">
        <f t="shared" si="2"/>
        <v>11.600928074245939</v>
      </c>
      <c r="J21" s="44">
        <v>0</v>
      </c>
      <c r="K21" s="44">
        <f t="shared" si="3"/>
        <v>0</v>
      </c>
      <c r="L21" s="44">
        <v>31018</v>
      </c>
      <c r="M21" s="44">
        <f t="shared" si="4"/>
        <v>23.989172467130704</v>
      </c>
      <c r="N21" s="45">
        <f t="shared" si="5"/>
        <v>51581</v>
      </c>
      <c r="O21" s="44">
        <f t="shared" si="6"/>
        <v>39.89249806651199</v>
      </c>
    </row>
    <row r="22" spans="1:15" ht="12.75">
      <c r="A22" s="24">
        <v>19</v>
      </c>
      <c r="B22" s="63" t="s">
        <v>30</v>
      </c>
      <c r="C22" s="56">
        <v>2193</v>
      </c>
      <c r="D22" s="44">
        <v>8851</v>
      </c>
      <c r="E22" s="44">
        <f t="shared" si="0"/>
        <v>4.036023711810306</v>
      </c>
      <c r="F22" s="44">
        <v>5000</v>
      </c>
      <c r="G22" s="44">
        <f t="shared" si="1"/>
        <v>2.279981760145919</v>
      </c>
      <c r="H22" s="44">
        <v>0</v>
      </c>
      <c r="I22" s="44">
        <f t="shared" si="2"/>
        <v>0</v>
      </c>
      <c r="J22" s="44">
        <v>0</v>
      </c>
      <c r="K22" s="44">
        <f t="shared" si="3"/>
        <v>0</v>
      </c>
      <c r="L22" s="44">
        <v>33692</v>
      </c>
      <c r="M22" s="44">
        <f t="shared" si="4"/>
        <v>15.363429092567259</v>
      </c>
      <c r="N22" s="45">
        <f t="shared" si="5"/>
        <v>47543</v>
      </c>
      <c r="O22" s="44">
        <f t="shared" si="6"/>
        <v>21.679434564523483</v>
      </c>
    </row>
    <row r="23" spans="1:15" ht="12.75">
      <c r="A23" s="25">
        <v>20</v>
      </c>
      <c r="B23" s="65" t="s">
        <v>31</v>
      </c>
      <c r="C23" s="57">
        <v>5994</v>
      </c>
      <c r="D23" s="38">
        <v>17822</v>
      </c>
      <c r="E23" s="38">
        <f t="shared" si="0"/>
        <v>2.973306639973307</v>
      </c>
      <c r="F23" s="38">
        <v>0</v>
      </c>
      <c r="G23" s="38">
        <f t="shared" si="1"/>
        <v>0</v>
      </c>
      <c r="H23" s="38">
        <v>224716</v>
      </c>
      <c r="I23" s="38">
        <f t="shared" si="2"/>
        <v>37.49015682349016</v>
      </c>
      <c r="J23" s="38">
        <v>0</v>
      </c>
      <c r="K23" s="38">
        <f t="shared" si="3"/>
        <v>0</v>
      </c>
      <c r="L23" s="38">
        <v>74059</v>
      </c>
      <c r="M23" s="38">
        <f t="shared" si="4"/>
        <v>12.355522188855522</v>
      </c>
      <c r="N23" s="39">
        <f t="shared" si="5"/>
        <v>316597</v>
      </c>
      <c r="O23" s="38">
        <f t="shared" si="6"/>
        <v>52.818985652318986</v>
      </c>
    </row>
    <row r="24" spans="1:15" ht="12.75">
      <c r="A24" s="49">
        <v>21</v>
      </c>
      <c r="B24" s="64" t="s">
        <v>32</v>
      </c>
      <c r="C24" s="56">
        <v>3199</v>
      </c>
      <c r="D24" s="48">
        <v>600</v>
      </c>
      <c r="E24" s="48">
        <f t="shared" si="0"/>
        <v>0.1875586120662707</v>
      </c>
      <c r="F24" s="48">
        <v>0</v>
      </c>
      <c r="G24" s="48">
        <f t="shared" si="1"/>
        <v>0</v>
      </c>
      <c r="H24" s="48">
        <v>171128</v>
      </c>
      <c r="I24" s="48">
        <f t="shared" si="2"/>
        <v>53.49421694279462</v>
      </c>
      <c r="J24" s="48">
        <v>0</v>
      </c>
      <c r="K24" s="48">
        <f t="shared" si="3"/>
        <v>0</v>
      </c>
      <c r="L24" s="48">
        <v>175425</v>
      </c>
      <c r="M24" s="48">
        <f t="shared" si="4"/>
        <v>54.8374492028759</v>
      </c>
      <c r="N24" s="50">
        <f t="shared" si="5"/>
        <v>347153</v>
      </c>
      <c r="O24" s="48">
        <f t="shared" si="6"/>
        <v>108.5192247577368</v>
      </c>
    </row>
    <row r="25" spans="1:15" ht="12.75">
      <c r="A25" s="24">
        <v>22</v>
      </c>
      <c r="B25" s="63" t="s">
        <v>33</v>
      </c>
      <c r="C25" s="56">
        <v>3402</v>
      </c>
      <c r="D25" s="44">
        <v>3656</v>
      </c>
      <c r="E25" s="44">
        <f t="shared" si="0"/>
        <v>1.0746619635508525</v>
      </c>
      <c r="F25" s="44">
        <v>13242</v>
      </c>
      <c r="G25" s="44">
        <f t="shared" si="1"/>
        <v>3.892416225749559</v>
      </c>
      <c r="H25" s="44">
        <v>0</v>
      </c>
      <c r="I25" s="44">
        <f t="shared" si="2"/>
        <v>0</v>
      </c>
      <c r="J25" s="44">
        <v>0</v>
      </c>
      <c r="K25" s="44">
        <f t="shared" si="3"/>
        <v>0</v>
      </c>
      <c r="L25" s="44">
        <v>11597</v>
      </c>
      <c r="M25" s="44">
        <f t="shared" si="4"/>
        <v>3.4088771310993535</v>
      </c>
      <c r="N25" s="45">
        <f t="shared" si="5"/>
        <v>28495</v>
      </c>
      <c r="O25" s="44">
        <f t="shared" si="6"/>
        <v>8.375955320399765</v>
      </c>
    </row>
    <row r="26" spans="1:15" ht="12.75">
      <c r="A26" s="24">
        <v>23</v>
      </c>
      <c r="B26" s="63" t="s">
        <v>34</v>
      </c>
      <c r="C26" s="56">
        <v>13720</v>
      </c>
      <c r="D26" s="44">
        <v>27147</v>
      </c>
      <c r="E26" s="44">
        <f t="shared" si="0"/>
        <v>1.9786443148688047</v>
      </c>
      <c r="F26" s="44">
        <v>0</v>
      </c>
      <c r="G26" s="44">
        <f t="shared" si="1"/>
        <v>0</v>
      </c>
      <c r="H26" s="44">
        <v>3688093</v>
      </c>
      <c r="I26" s="44">
        <f t="shared" si="2"/>
        <v>268.81144314868806</v>
      </c>
      <c r="J26" s="44">
        <v>0</v>
      </c>
      <c r="K26" s="44">
        <f t="shared" si="3"/>
        <v>0</v>
      </c>
      <c r="L26" s="44">
        <v>806766</v>
      </c>
      <c r="M26" s="44">
        <f t="shared" si="4"/>
        <v>58.80218658892128</v>
      </c>
      <c r="N26" s="45">
        <f t="shared" si="5"/>
        <v>4522006</v>
      </c>
      <c r="O26" s="44">
        <f t="shared" si="6"/>
        <v>329.59227405247816</v>
      </c>
    </row>
    <row r="27" spans="1:15" ht="12.75">
      <c r="A27" s="24">
        <v>24</v>
      </c>
      <c r="B27" s="63" t="s">
        <v>35</v>
      </c>
      <c r="C27" s="56">
        <v>4149</v>
      </c>
      <c r="D27" s="44">
        <v>10785</v>
      </c>
      <c r="E27" s="44">
        <f t="shared" si="0"/>
        <v>2.59942154736081</v>
      </c>
      <c r="F27" s="44">
        <v>1544</v>
      </c>
      <c r="G27" s="44">
        <f t="shared" si="1"/>
        <v>0.37213786454567366</v>
      </c>
      <c r="H27" s="44">
        <v>1702498</v>
      </c>
      <c r="I27" s="44">
        <f t="shared" si="2"/>
        <v>410.33935888165826</v>
      </c>
      <c r="J27" s="44">
        <v>0</v>
      </c>
      <c r="K27" s="44">
        <f t="shared" si="3"/>
        <v>0</v>
      </c>
      <c r="L27" s="44">
        <v>491383</v>
      </c>
      <c r="M27" s="44">
        <f t="shared" si="4"/>
        <v>118.43408050132562</v>
      </c>
      <c r="N27" s="45">
        <f t="shared" si="5"/>
        <v>2206210</v>
      </c>
      <c r="O27" s="44">
        <f t="shared" si="6"/>
        <v>531.7449987948903</v>
      </c>
    </row>
    <row r="28" spans="1:15" ht="12.75">
      <c r="A28" s="25">
        <v>25</v>
      </c>
      <c r="B28" s="65" t="s">
        <v>36</v>
      </c>
      <c r="C28" s="57">
        <v>2277</v>
      </c>
      <c r="D28" s="38">
        <v>0</v>
      </c>
      <c r="E28" s="38">
        <f t="shared" si="0"/>
        <v>0</v>
      </c>
      <c r="F28" s="38">
        <v>0</v>
      </c>
      <c r="G28" s="38">
        <f t="shared" si="1"/>
        <v>0</v>
      </c>
      <c r="H28" s="38">
        <v>123405</v>
      </c>
      <c r="I28" s="38">
        <f t="shared" si="2"/>
        <v>54.19631093544137</v>
      </c>
      <c r="J28" s="38">
        <v>0</v>
      </c>
      <c r="K28" s="38">
        <f t="shared" si="3"/>
        <v>0</v>
      </c>
      <c r="L28" s="38">
        <v>170133</v>
      </c>
      <c r="M28" s="38">
        <f t="shared" si="4"/>
        <v>74.71805006587616</v>
      </c>
      <c r="N28" s="39">
        <f t="shared" si="5"/>
        <v>293538</v>
      </c>
      <c r="O28" s="38">
        <f t="shared" si="6"/>
        <v>128.91436100131753</v>
      </c>
    </row>
    <row r="29" spans="1:15" ht="12.75">
      <c r="A29" s="49">
        <v>26</v>
      </c>
      <c r="B29" s="64" t="s">
        <v>142</v>
      </c>
      <c r="C29" s="56">
        <v>44751</v>
      </c>
      <c r="D29" s="48">
        <v>129906</v>
      </c>
      <c r="E29" s="48">
        <f t="shared" si="0"/>
        <v>2.902862505865791</v>
      </c>
      <c r="F29" s="48">
        <v>0</v>
      </c>
      <c r="G29" s="48">
        <f t="shared" si="1"/>
        <v>0</v>
      </c>
      <c r="H29" s="48">
        <v>12742280</v>
      </c>
      <c r="I29" s="48">
        <f t="shared" si="2"/>
        <v>284.7373243056021</v>
      </c>
      <c r="J29" s="48">
        <v>0</v>
      </c>
      <c r="K29" s="48">
        <f t="shared" si="3"/>
        <v>0</v>
      </c>
      <c r="L29" s="48">
        <v>4435894</v>
      </c>
      <c r="M29" s="48">
        <f t="shared" si="4"/>
        <v>99.12390784563473</v>
      </c>
      <c r="N29" s="50">
        <f t="shared" si="5"/>
        <v>17308080</v>
      </c>
      <c r="O29" s="48">
        <f t="shared" si="6"/>
        <v>386.76409465710265</v>
      </c>
    </row>
    <row r="30" spans="1:15" ht="12.75">
      <c r="A30" s="24">
        <v>27</v>
      </c>
      <c r="B30" s="63" t="s">
        <v>143</v>
      </c>
      <c r="C30" s="56">
        <v>5861</v>
      </c>
      <c r="D30" s="44">
        <v>22559</v>
      </c>
      <c r="E30" s="44">
        <f t="shared" si="0"/>
        <v>3.8490018768128307</v>
      </c>
      <c r="F30" s="44">
        <v>0</v>
      </c>
      <c r="G30" s="44">
        <f t="shared" si="1"/>
        <v>0</v>
      </c>
      <c r="H30" s="44">
        <v>1302859</v>
      </c>
      <c r="I30" s="44">
        <f t="shared" si="2"/>
        <v>222.29295342091794</v>
      </c>
      <c r="J30" s="44">
        <v>0</v>
      </c>
      <c r="K30" s="44">
        <f t="shared" si="3"/>
        <v>0</v>
      </c>
      <c r="L30" s="44">
        <v>34727</v>
      </c>
      <c r="M30" s="44">
        <f t="shared" si="4"/>
        <v>5.925098106125235</v>
      </c>
      <c r="N30" s="45">
        <f t="shared" si="5"/>
        <v>1360145</v>
      </c>
      <c r="O30" s="44">
        <f t="shared" si="6"/>
        <v>232.067053403856</v>
      </c>
    </row>
    <row r="31" spans="1:15" ht="12.75">
      <c r="A31" s="24">
        <v>28</v>
      </c>
      <c r="B31" s="63" t="s">
        <v>37</v>
      </c>
      <c r="C31" s="56">
        <v>29905</v>
      </c>
      <c r="D31" s="44">
        <v>76667</v>
      </c>
      <c r="E31" s="44">
        <f t="shared" si="0"/>
        <v>2.563685002507942</v>
      </c>
      <c r="F31" s="44">
        <v>197886</v>
      </c>
      <c r="G31" s="44">
        <f t="shared" si="1"/>
        <v>6.617154322019729</v>
      </c>
      <c r="H31" s="44">
        <v>3201010</v>
      </c>
      <c r="I31" s="44">
        <f t="shared" si="2"/>
        <v>107.03929108844675</v>
      </c>
      <c r="J31" s="44">
        <v>0</v>
      </c>
      <c r="K31" s="44">
        <f t="shared" si="3"/>
        <v>0</v>
      </c>
      <c r="L31" s="44">
        <v>63765</v>
      </c>
      <c r="M31" s="44">
        <f t="shared" si="4"/>
        <v>2.132252131750543</v>
      </c>
      <c r="N31" s="45">
        <f t="shared" si="5"/>
        <v>3539328</v>
      </c>
      <c r="O31" s="44">
        <f t="shared" si="6"/>
        <v>118.35238254472496</v>
      </c>
    </row>
    <row r="32" spans="1:15" ht="12.75">
      <c r="A32" s="24">
        <v>29</v>
      </c>
      <c r="B32" s="63" t="s">
        <v>38</v>
      </c>
      <c r="C32" s="56">
        <v>14502</v>
      </c>
      <c r="D32" s="44">
        <v>13073</v>
      </c>
      <c r="E32" s="44">
        <f t="shared" si="0"/>
        <v>0.9014618673286443</v>
      </c>
      <c r="F32" s="44">
        <v>0</v>
      </c>
      <c r="G32" s="44">
        <f t="shared" si="1"/>
        <v>0</v>
      </c>
      <c r="H32" s="44">
        <v>4517184</v>
      </c>
      <c r="I32" s="44">
        <f t="shared" si="2"/>
        <v>311.48696731485313</v>
      </c>
      <c r="J32" s="44">
        <v>0</v>
      </c>
      <c r="K32" s="44">
        <f t="shared" si="3"/>
        <v>0</v>
      </c>
      <c r="L32" s="44">
        <v>545041</v>
      </c>
      <c r="M32" s="44">
        <f t="shared" si="4"/>
        <v>37.58385050337884</v>
      </c>
      <c r="N32" s="45">
        <f t="shared" si="5"/>
        <v>5075298</v>
      </c>
      <c r="O32" s="44">
        <f t="shared" si="6"/>
        <v>349.97227968556064</v>
      </c>
    </row>
    <row r="33" spans="1:15" ht="12.75">
      <c r="A33" s="25">
        <v>30</v>
      </c>
      <c r="B33" s="65" t="s">
        <v>39</v>
      </c>
      <c r="C33" s="57">
        <v>2600</v>
      </c>
      <c r="D33" s="38">
        <v>7839</v>
      </c>
      <c r="E33" s="38">
        <f t="shared" si="0"/>
        <v>3.015</v>
      </c>
      <c r="F33" s="38">
        <v>0</v>
      </c>
      <c r="G33" s="38">
        <f t="shared" si="1"/>
        <v>0</v>
      </c>
      <c r="H33" s="38">
        <v>400160</v>
      </c>
      <c r="I33" s="38">
        <f t="shared" si="2"/>
        <v>153.90769230769232</v>
      </c>
      <c r="J33" s="38">
        <v>0</v>
      </c>
      <c r="K33" s="38">
        <f t="shared" si="3"/>
        <v>0</v>
      </c>
      <c r="L33" s="38">
        <v>15599</v>
      </c>
      <c r="M33" s="38">
        <f t="shared" si="4"/>
        <v>5.999615384615384</v>
      </c>
      <c r="N33" s="39">
        <f t="shared" si="5"/>
        <v>423598</v>
      </c>
      <c r="O33" s="38">
        <f t="shared" si="6"/>
        <v>162.9223076923077</v>
      </c>
    </row>
    <row r="34" spans="1:15" ht="12.75">
      <c r="A34" s="49">
        <v>31</v>
      </c>
      <c r="B34" s="64" t="s">
        <v>40</v>
      </c>
      <c r="C34" s="56">
        <v>6584</v>
      </c>
      <c r="D34" s="48">
        <v>13917</v>
      </c>
      <c r="E34" s="48">
        <f t="shared" si="0"/>
        <v>2.113760631834751</v>
      </c>
      <c r="F34" s="48">
        <v>0</v>
      </c>
      <c r="G34" s="48">
        <f t="shared" si="1"/>
        <v>0</v>
      </c>
      <c r="H34" s="48">
        <v>1483805</v>
      </c>
      <c r="I34" s="48">
        <f t="shared" si="2"/>
        <v>225.3652794653706</v>
      </c>
      <c r="J34" s="48">
        <v>0</v>
      </c>
      <c r="K34" s="48">
        <f t="shared" si="3"/>
        <v>0</v>
      </c>
      <c r="L34" s="48">
        <v>570437</v>
      </c>
      <c r="M34" s="48">
        <f t="shared" si="4"/>
        <v>86.63988456865128</v>
      </c>
      <c r="N34" s="50">
        <f t="shared" si="5"/>
        <v>2068159</v>
      </c>
      <c r="O34" s="48">
        <f t="shared" si="6"/>
        <v>314.11892466585664</v>
      </c>
    </row>
    <row r="35" spans="1:15" ht="12.75">
      <c r="A35" s="24">
        <v>32</v>
      </c>
      <c r="B35" s="63" t="s">
        <v>41</v>
      </c>
      <c r="C35" s="56">
        <v>24301</v>
      </c>
      <c r="D35" s="44">
        <v>21036</v>
      </c>
      <c r="E35" s="44">
        <f t="shared" si="0"/>
        <v>0.8656433891609399</v>
      </c>
      <c r="F35" s="44">
        <v>0</v>
      </c>
      <c r="G35" s="44">
        <f t="shared" si="1"/>
        <v>0</v>
      </c>
      <c r="H35" s="44">
        <v>2465963</v>
      </c>
      <c r="I35" s="44">
        <f t="shared" si="2"/>
        <v>101.47578288959302</v>
      </c>
      <c r="J35" s="44">
        <v>0</v>
      </c>
      <c r="K35" s="44">
        <f t="shared" si="3"/>
        <v>0</v>
      </c>
      <c r="L35" s="44">
        <v>1663394</v>
      </c>
      <c r="M35" s="44">
        <f t="shared" si="4"/>
        <v>68.44961112711411</v>
      </c>
      <c r="N35" s="45">
        <f t="shared" si="5"/>
        <v>4150393</v>
      </c>
      <c r="O35" s="44">
        <f t="shared" si="6"/>
        <v>170.79103740586808</v>
      </c>
    </row>
    <row r="36" spans="1:15" ht="12.75">
      <c r="A36" s="24">
        <v>33</v>
      </c>
      <c r="B36" s="63" t="s">
        <v>42</v>
      </c>
      <c r="C36" s="56">
        <v>1951</v>
      </c>
      <c r="D36" s="44">
        <v>14765</v>
      </c>
      <c r="E36" s="44">
        <f t="shared" si="0"/>
        <v>7.56791389031266</v>
      </c>
      <c r="F36" s="44">
        <v>0</v>
      </c>
      <c r="G36" s="44">
        <f t="shared" si="1"/>
        <v>0</v>
      </c>
      <c r="H36" s="44">
        <v>1212935</v>
      </c>
      <c r="I36" s="44">
        <f t="shared" si="2"/>
        <v>621.6991286519733</v>
      </c>
      <c r="J36" s="44">
        <v>0</v>
      </c>
      <c r="K36" s="44">
        <f t="shared" si="3"/>
        <v>0</v>
      </c>
      <c r="L36" s="44">
        <v>801944</v>
      </c>
      <c r="M36" s="44">
        <f t="shared" si="4"/>
        <v>411.0425422860072</v>
      </c>
      <c r="N36" s="45">
        <f t="shared" si="5"/>
        <v>2029644</v>
      </c>
      <c r="O36" s="44">
        <f t="shared" si="6"/>
        <v>1040.3095848282933</v>
      </c>
    </row>
    <row r="37" spans="1:15" ht="12.75">
      <c r="A37" s="24">
        <v>34</v>
      </c>
      <c r="B37" s="63" t="s">
        <v>43</v>
      </c>
      <c r="C37" s="56">
        <v>4692</v>
      </c>
      <c r="D37" s="44">
        <v>14611</v>
      </c>
      <c r="E37" s="44">
        <f t="shared" si="0"/>
        <v>3.114023870417732</v>
      </c>
      <c r="F37" s="44">
        <v>46842</v>
      </c>
      <c r="G37" s="44">
        <f t="shared" si="1"/>
        <v>9.983375959079284</v>
      </c>
      <c r="H37" s="44">
        <v>889769</v>
      </c>
      <c r="I37" s="44">
        <f t="shared" si="2"/>
        <v>189.635336743393</v>
      </c>
      <c r="J37" s="44">
        <v>0</v>
      </c>
      <c r="K37" s="44">
        <f t="shared" si="3"/>
        <v>0</v>
      </c>
      <c r="L37" s="44">
        <v>261934</v>
      </c>
      <c r="M37" s="44">
        <f t="shared" si="4"/>
        <v>55.82566069906223</v>
      </c>
      <c r="N37" s="45">
        <f t="shared" si="5"/>
        <v>1213156</v>
      </c>
      <c r="O37" s="44">
        <f t="shared" si="6"/>
        <v>258.55839727195223</v>
      </c>
    </row>
    <row r="38" spans="1:15" ht="12.75">
      <c r="A38" s="25">
        <v>35</v>
      </c>
      <c r="B38" s="65" t="s">
        <v>44</v>
      </c>
      <c r="C38" s="57">
        <v>6792</v>
      </c>
      <c r="D38" s="38">
        <v>15015</v>
      </c>
      <c r="E38" s="38">
        <f t="shared" si="0"/>
        <v>2.210689045936396</v>
      </c>
      <c r="F38" s="38">
        <v>7607</v>
      </c>
      <c r="G38" s="38">
        <f t="shared" si="1"/>
        <v>1.1199941107184923</v>
      </c>
      <c r="H38" s="38">
        <v>883605</v>
      </c>
      <c r="I38" s="38">
        <f t="shared" si="2"/>
        <v>130.09496466431096</v>
      </c>
      <c r="J38" s="38">
        <v>0</v>
      </c>
      <c r="K38" s="38">
        <f t="shared" si="3"/>
        <v>0</v>
      </c>
      <c r="L38" s="38">
        <v>252446</v>
      </c>
      <c r="M38" s="38">
        <f t="shared" si="4"/>
        <v>37.168138987043584</v>
      </c>
      <c r="N38" s="39">
        <f t="shared" si="5"/>
        <v>1158673</v>
      </c>
      <c r="O38" s="38">
        <f t="shared" si="6"/>
        <v>170.5937868080094</v>
      </c>
    </row>
    <row r="39" spans="1:15" ht="12.75">
      <c r="A39" s="49">
        <v>36</v>
      </c>
      <c r="B39" s="64" t="s">
        <v>144</v>
      </c>
      <c r="C39" s="56">
        <v>10287</v>
      </c>
      <c r="D39" s="48">
        <v>139681</v>
      </c>
      <c r="E39" s="48">
        <f t="shared" si="0"/>
        <v>13.578399922231943</v>
      </c>
      <c r="F39" s="48">
        <v>45464</v>
      </c>
      <c r="G39" s="48">
        <f t="shared" si="1"/>
        <v>4.419558666277826</v>
      </c>
      <c r="H39" s="48">
        <v>17635656</v>
      </c>
      <c r="I39" s="48">
        <f t="shared" si="2"/>
        <v>1714.363371245261</v>
      </c>
      <c r="J39" s="48">
        <v>0</v>
      </c>
      <c r="K39" s="48">
        <f t="shared" si="3"/>
        <v>0</v>
      </c>
      <c r="L39" s="48">
        <v>1164173</v>
      </c>
      <c r="M39" s="48">
        <f t="shared" si="4"/>
        <v>113.16933994361816</v>
      </c>
      <c r="N39" s="50">
        <f t="shared" si="5"/>
        <v>18984974</v>
      </c>
      <c r="O39" s="48">
        <f t="shared" si="6"/>
        <v>1845.530669777389</v>
      </c>
    </row>
    <row r="40" spans="1:15" ht="12.75">
      <c r="A40" s="24">
        <v>37</v>
      </c>
      <c r="B40" s="63" t="s">
        <v>45</v>
      </c>
      <c r="C40" s="56">
        <v>19359</v>
      </c>
      <c r="D40" s="44">
        <v>37726</v>
      </c>
      <c r="E40" s="44">
        <f t="shared" si="0"/>
        <v>1.9487576837646572</v>
      </c>
      <c r="F40" s="44">
        <v>0</v>
      </c>
      <c r="G40" s="44">
        <f t="shared" si="1"/>
        <v>0</v>
      </c>
      <c r="H40" s="44">
        <v>5657286</v>
      </c>
      <c r="I40" s="44">
        <f t="shared" si="2"/>
        <v>292.23028048969474</v>
      </c>
      <c r="J40" s="44">
        <v>0</v>
      </c>
      <c r="K40" s="44">
        <f t="shared" si="3"/>
        <v>0</v>
      </c>
      <c r="L40" s="44">
        <v>986718</v>
      </c>
      <c r="M40" s="44">
        <f t="shared" si="4"/>
        <v>50.96947156361382</v>
      </c>
      <c r="N40" s="45">
        <f t="shared" si="5"/>
        <v>6681730</v>
      </c>
      <c r="O40" s="44">
        <f t="shared" si="6"/>
        <v>345.1485097370732</v>
      </c>
    </row>
    <row r="41" spans="1:15" ht="12.75">
      <c r="A41" s="24">
        <v>38</v>
      </c>
      <c r="B41" s="63" t="s">
        <v>145</v>
      </c>
      <c r="C41" s="56">
        <v>3831</v>
      </c>
      <c r="D41" s="44">
        <v>22216</v>
      </c>
      <c r="E41" s="44">
        <f t="shared" si="0"/>
        <v>5.7990080918820155</v>
      </c>
      <c r="F41" s="44">
        <v>39835</v>
      </c>
      <c r="G41" s="44">
        <f t="shared" si="1"/>
        <v>10.398068389454451</v>
      </c>
      <c r="H41" s="44">
        <v>261312</v>
      </c>
      <c r="I41" s="44">
        <f t="shared" si="2"/>
        <v>68.20986687548942</v>
      </c>
      <c r="J41" s="44">
        <v>0</v>
      </c>
      <c r="K41" s="44">
        <f t="shared" si="3"/>
        <v>0</v>
      </c>
      <c r="L41" s="44">
        <v>151742</v>
      </c>
      <c r="M41" s="44">
        <f t="shared" si="4"/>
        <v>39.60897937875228</v>
      </c>
      <c r="N41" s="45">
        <f t="shared" si="5"/>
        <v>475105</v>
      </c>
      <c r="O41" s="44">
        <f t="shared" si="6"/>
        <v>124.01592273557817</v>
      </c>
    </row>
    <row r="42" spans="1:15" ht="12.75">
      <c r="A42" s="24">
        <v>39</v>
      </c>
      <c r="B42" s="63" t="s">
        <v>46</v>
      </c>
      <c r="C42" s="56">
        <v>2675</v>
      </c>
      <c r="D42" s="44">
        <v>16390</v>
      </c>
      <c r="E42" s="44">
        <f t="shared" si="0"/>
        <v>6.1271028037383175</v>
      </c>
      <c r="F42" s="44">
        <v>0</v>
      </c>
      <c r="G42" s="44">
        <f t="shared" si="1"/>
        <v>0</v>
      </c>
      <c r="H42" s="44">
        <v>108449</v>
      </c>
      <c r="I42" s="44">
        <f t="shared" si="2"/>
        <v>40.54168224299065</v>
      </c>
      <c r="J42" s="44">
        <v>0</v>
      </c>
      <c r="K42" s="44">
        <f t="shared" si="3"/>
        <v>0</v>
      </c>
      <c r="L42" s="44">
        <v>64357</v>
      </c>
      <c r="M42" s="44">
        <f t="shared" si="4"/>
        <v>24.058691588785045</v>
      </c>
      <c r="N42" s="45">
        <f t="shared" si="5"/>
        <v>189196</v>
      </c>
      <c r="O42" s="44">
        <f t="shared" si="6"/>
        <v>70.72747663551402</v>
      </c>
    </row>
    <row r="43" spans="1:15" ht="12.75">
      <c r="A43" s="25">
        <v>40</v>
      </c>
      <c r="B43" s="65" t="s">
        <v>47</v>
      </c>
      <c r="C43" s="57">
        <v>23831</v>
      </c>
      <c r="D43" s="38">
        <v>0</v>
      </c>
      <c r="E43" s="38">
        <f t="shared" si="0"/>
        <v>0</v>
      </c>
      <c r="F43" s="38">
        <v>684331</v>
      </c>
      <c r="G43" s="38">
        <f t="shared" si="1"/>
        <v>28.716000167848602</v>
      </c>
      <c r="H43" s="38">
        <v>3059565</v>
      </c>
      <c r="I43" s="38">
        <f t="shared" si="2"/>
        <v>128.38592589484284</v>
      </c>
      <c r="J43" s="38">
        <v>0</v>
      </c>
      <c r="K43" s="38">
        <f t="shared" si="3"/>
        <v>0</v>
      </c>
      <c r="L43" s="38">
        <v>1337260</v>
      </c>
      <c r="M43" s="38">
        <f t="shared" si="4"/>
        <v>56.11430489698292</v>
      </c>
      <c r="N43" s="39">
        <f t="shared" si="5"/>
        <v>5081156</v>
      </c>
      <c r="O43" s="38">
        <f t="shared" si="6"/>
        <v>213.21623095967436</v>
      </c>
    </row>
    <row r="44" spans="1:15" ht="12.75">
      <c r="A44" s="49">
        <v>41</v>
      </c>
      <c r="B44" s="64" t="s">
        <v>48</v>
      </c>
      <c r="C44" s="56">
        <v>1520</v>
      </c>
      <c r="D44" s="48">
        <v>10106</v>
      </c>
      <c r="E44" s="48">
        <f t="shared" si="0"/>
        <v>6.648684210526316</v>
      </c>
      <c r="F44" s="48">
        <v>0</v>
      </c>
      <c r="G44" s="48">
        <f t="shared" si="1"/>
        <v>0</v>
      </c>
      <c r="H44" s="48">
        <v>237978</v>
      </c>
      <c r="I44" s="48">
        <f t="shared" si="2"/>
        <v>156.56447368421053</v>
      </c>
      <c r="J44" s="48">
        <v>0</v>
      </c>
      <c r="K44" s="48">
        <f t="shared" si="3"/>
        <v>0</v>
      </c>
      <c r="L44" s="48">
        <v>62939</v>
      </c>
      <c r="M44" s="48">
        <f t="shared" si="4"/>
        <v>41.40723684210526</v>
      </c>
      <c r="N44" s="50">
        <f t="shared" si="5"/>
        <v>311023</v>
      </c>
      <c r="O44" s="48">
        <f t="shared" si="6"/>
        <v>204.62039473684212</v>
      </c>
    </row>
    <row r="45" spans="1:15" ht="12.75">
      <c r="A45" s="24">
        <v>42</v>
      </c>
      <c r="B45" s="63" t="s">
        <v>49</v>
      </c>
      <c r="C45" s="56">
        <v>3387</v>
      </c>
      <c r="D45" s="44">
        <v>28679</v>
      </c>
      <c r="E45" s="44">
        <f t="shared" si="0"/>
        <v>8.467375258340715</v>
      </c>
      <c r="F45" s="44">
        <v>0</v>
      </c>
      <c r="G45" s="44">
        <f t="shared" si="1"/>
        <v>0</v>
      </c>
      <c r="H45" s="44">
        <v>658781</v>
      </c>
      <c r="I45" s="44">
        <f t="shared" si="2"/>
        <v>194.5028048420431</v>
      </c>
      <c r="J45" s="44">
        <v>0</v>
      </c>
      <c r="K45" s="44">
        <f t="shared" si="3"/>
        <v>0</v>
      </c>
      <c r="L45" s="44">
        <v>132118</v>
      </c>
      <c r="M45" s="44">
        <f t="shared" si="4"/>
        <v>39.00738116327133</v>
      </c>
      <c r="N45" s="45">
        <f t="shared" si="5"/>
        <v>819578</v>
      </c>
      <c r="O45" s="44">
        <f t="shared" si="6"/>
        <v>241.97756126365516</v>
      </c>
    </row>
    <row r="46" spans="1:15" ht="12.75">
      <c r="A46" s="24">
        <v>43</v>
      </c>
      <c r="B46" s="63" t="s">
        <v>50</v>
      </c>
      <c r="C46" s="56">
        <v>4308</v>
      </c>
      <c r="D46" s="44">
        <v>1837</v>
      </c>
      <c r="E46" s="44">
        <f t="shared" si="0"/>
        <v>0.42641597028783657</v>
      </c>
      <c r="F46" s="44">
        <v>0</v>
      </c>
      <c r="G46" s="44">
        <f t="shared" si="1"/>
        <v>0</v>
      </c>
      <c r="H46" s="44">
        <v>717075</v>
      </c>
      <c r="I46" s="44">
        <f t="shared" si="2"/>
        <v>166.45194986072423</v>
      </c>
      <c r="J46" s="44">
        <v>0</v>
      </c>
      <c r="K46" s="44">
        <f t="shared" si="3"/>
        <v>0</v>
      </c>
      <c r="L46" s="44">
        <v>143807</v>
      </c>
      <c r="M46" s="44">
        <f t="shared" si="4"/>
        <v>33.3813834726091</v>
      </c>
      <c r="N46" s="45">
        <f t="shared" si="5"/>
        <v>862719</v>
      </c>
      <c r="O46" s="44">
        <f t="shared" si="6"/>
        <v>200.25974930362116</v>
      </c>
    </row>
    <row r="47" spans="1:15" ht="12.75">
      <c r="A47" s="24">
        <v>44</v>
      </c>
      <c r="B47" s="63" t="s">
        <v>146</v>
      </c>
      <c r="C47" s="56">
        <v>5265</v>
      </c>
      <c r="D47" s="44">
        <v>19260</v>
      </c>
      <c r="E47" s="44">
        <f t="shared" si="0"/>
        <v>3.658119658119658</v>
      </c>
      <c r="F47" s="44">
        <v>0</v>
      </c>
      <c r="G47" s="44">
        <f t="shared" si="1"/>
        <v>0</v>
      </c>
      <c r="H47" s="44">
        <v>768063</v>
      </c>
      <c r="I47" s="44">
        <f t="shared" si="2"/>
        <v>145.88091168091168</v>
      </c>
      <c r="J47" s="44">
        <v>0</v>
      </c>
      <c r="K47" s="44">
        <f t="shared" si="3"/>
        <v>0</v>
      </c>
      <c r="L47" s="44">
        <v>33800</v>
      </c>
      <c r="M47" s="44">
        <f t="shared" si="4"/>
        <v>6.419753086419753</v>
      </c>
      <c r="N47" s="45">
        <f t="shared" si="5"/>
        <v>821123</v>
      </c>
      <c r="O47" s="44">
        <f t="shared" si="6"/>
        <v>155.95878442545109</v>
      </c>
    </row>
    <row r="48" spans="1:15" ht="12.75">
      <c r="A48" s="25">
        <v>45</v>
      </c>
      <c r="B48" s="65" t="s">
        <v>147</v>
      </c>
      <c r="C48" s="57">
        <v>9643</v>
      </c>
      <c r="D48" s="38">
        <v>79776</v>
      </c>
      <c r="E48" s="38">
        <f t="shared" si="0"/>
        <v>8.272944104531785</v>
      </c>
      <c r="F48" s="38">
        <v>0</v>
      </c>
      <c r="G48" s="38">
        <f t="shared" si="1"/>
        <v>0</v>
      </c>
      <c r="H48" s="38">
        <v>2116932</v>
      </c>
      <c r="I48" s="38">
        <f t="shared" si="2"/>
        <v>219.53043658612464</v>
      </c>
      <c r="J48" s="38">
        <v>0</v>
      </c>
      <c r="K48" s="38">
        <f t="shared" si="3"/>
        <v>0</v>
      </c>
      <c r="L48" s="38">
        <v>4414435</v>
      </c>
      <c r="M48" s="38">
        <f t="shared" si="4"/>
        <v>457.78647723737424</v>
      </c>
      <c r="N48" s="39">
        <f t="shared" si="5"/>
        <v>6611143</v>
      </c>
      <c r="O48" s="38">
        <f t="shared" si="6"/>
        <v>685.5898579280307</v>
      </c>
    </row>
    <row r="49" spans="1:15" ht="12.75">
      <c r="A49" s="49">
        <v>46</v>
      </c>
      <c r="B49" s="64" t="s">
        <v>51</v>
      </c>
      <c r="C49" s="56">
        <v>1234</v>
      </c>
      <c r="D49" s="48">
        <v>6194</v>
      </c>
      <c r="E49" s="48">
        <f t="shared" si="0"/>
        <v>5.019448946515397</v>
      </c>
      <c r="F49" s="48">
        <v>131243</v>
      </c>
      <c r="G49" s="48">
        <f t="shared" si="1"/>
        <v>106.35575364667747</v>
      </c>
      <c r="H49" s="48">
        <v>7921</v>
      </c>
      <c r="I49" s="48">
        <f t="shared" si="2"/>
        <v>6.418962722852513</v>
      </c>
      <c r="J49" s="48">
        <v>0</v>
      </c>
      <c r="K49" s="48">
        <f t="shared" si="3"/>
        <v>0</v>
      </c>
      <c r="L49" s="48">
        <v>13973</v>
      </c>
      <c r="M49" s="48">
        <f t="shared" si="4"/>
        <v>11.323338735818476</v>
      </c>
      <c r="N49" s="50">
        <f t="shared" si="5"/>
        <v>159331</v>
      </c>
      <c r="O49" s="48">
        <f t="shared" si="6"/>
        <v>129.11750405186385</v>
      </c>
    </row>
    <row r="50" spans="1:15" ht="12.75">
      <c r="A50" s="24">
        <v>47</v>
      </c>
      <c r="B50" s="63" t="s">
        <v>52</v>
      </c>
      <c r="C50" s="56">
        <v>3920</v>
      </c>
      <c r="D50" s="44">
        <v>16062</v>
      </c>
      <c r="E50" s="44">
        <f t="shared" si="0"/>
        <v>4.097448979591837</v>
      </c>
      <c r="F50" s="44"/>
      <c r="G50" s="44">
        <f t="shared" si="1"/>
        <v>0</v>
      </c>
      <c r="H50" s="44">
        <v>1164097</v>
      </c>
      <c r="I50" s="44">
        <f t="shared" si="2"/>
        <v>296.9635204081633</v>
      </c>
      <c r="J50" s="44">
        <v>0</v>
      </c>
      <c r="K50" s="44">
        <f t="shared" si="3"/>
        <v>0</v>
      </c>
      <c r="L50" s="44">
        <v>168664</v>
      </c>
      <c r="M50" s="44">
        <f t="shared" si="4"/>
        <v>43.0265306122449</v>
      </c>
      <c r="N50" s="45">
        <f t="shared" si="5"/>
        <v>1348823</v>
      </c>
      <c r="O50" s="44">
        <f t="shared" si="6"/>
        <v>344.0875</v>
      </c>
    </row>
    <row r="51" spans="1:15" ht="12.75">
      <c r="A51" s="24">
        <v>48</v>
      </c>
      <c r="B51" s="63" t="s">
        <v>53</v>
      </c>
      <c r="C51" s="56">
        <v>6253</v>
      </c>
      <c r="D51" s="44">
        <v>19759</v>
      </c>
      <c r="E51" s="44">
        <f t="shared" si="0"/>
        <v>3.1599232368463137</v>
      </c>
      <c r="F51" s="44">
        <v>107713</v>
      </c>
      <c r="G51" s="44">
        <f t="shared" si="1"/>
        <v>17.225811610426994</v>
      </c>
      <c r="H51" s="44">
        <v>1586762</v>
      </c>
      <c r="I51" s="44">
        <f t="shared" si="2"/>
        <v>253.76011514473052</v>
      </c>
      <c r="J51" s="44">
        <v>0</v>
      </c>
      <c r="K51" s="44">
        <f t="shared" si="3"/>
        <v>0</v>
      </c>
      <c r="L51" s="44">
        <v>56403</v>
      </c>
      <c r="M51" s="44">
        <f t="shared" si="4"/>
        <v>9.020150327842636</v>
      </c>
      <c r="N51" s="45">
        <f t="shared" si="5"/>
        <v>1770637</v>
      </c>
      <c r="O51" s="44">
        <f t="shared" si="6"/>
        <v>283.1660003198465</v>
      </c>
    </row>
    <row r="52" spans="1:15" ht="12.75">
      <c r="A52" s="24">
        <v>49</v>
      </c>
      <c r="B52" s="63" t="s">
        <v>54</v>
      </c>
      <c r="C52" s="56">
        <v>15135</v>
      </c>
      <c r="D52" s="44">
        <v>14272</v>
      </c>
      <c r="E52" s="44">
        <f t="shared" si="0"/>
        <v>0.9429798480343574</v>
      </c>
      <c r="F52" s="44">
        <v>0</v>
      </c>
      <c r="G52" s="44">
        <f t="shared" si="1"/>
        <v>0</v>
      </c>
      <c r="H52" s="44">
        <v>196950</v>
      </c>
      <c r="I52" s="44">
        <f t="shared" si="2"/>
        <v>13.012884043607531</v>
      </c>
      <c r="J52" s="44">
        <v>0</v>
      </c>
      <c r="K52" s="44">
        <f t="shared" si="3"/>
        <v>0</v>
      </c>
      <c r="L52" s="44">
        <v>484287</v>
      </c>
      <c r="M52" s="44">
        <f t="shared" si="4"/>
        <v>31.997819623389496</v>
      </c>
      <c r="N52" s="45">
        <f t="shared" si="5"/>
        <v>695509</v>
      </c>
      <c r="O52" s="44">
        <f t="shared" si="6"/>
        <v>45.953683515031386</v>
      </c>
    </row>
    <row r="53" spans="1:15" ht="12.75">
      <c r="A53" s="25">
        <v>50</v>
      </c>
      <c r="B53" s="65" t="s">
        <v>55</v>
      </c>
      <c r="C53" s="57">
        <v>8405</v>
      </c>
      <c r="D53" s="38">
        <v>27249</v>
      </c>
      <c r="E53" s="38">
        <f t="shared" si="0"/>
        <v>3.2419988102320048</v>
      </c>
      <c r="F53" s="38">
        <v>0</v>
      </c>
      <c r="G53" s="38">
        <f t="shared" si="1"/>
        <v>0</v>
      </c>
      <c r="H53" s="38">
        <v>1278084</v>
      </c>
      <c r="I53" s="38">
        <f t="shared" si="2"/>
        <v>152.0623438429506</v>
      </c>
      <c r="J53" s="38">
        <v>0</v>
      </c>
      <c r="K53" s="38">
        <f t="shared" si="3"/>
        <v>0</v>
      </c>
      <c r="L53" s="38">
        <v>53813</v>
      </c>
      <c r="M53" s="38">
        <f t="shared" si="4"/>
        <v>6.402498512790006</v>
      </c>
      <c r="N53" s="39">
        <f t="shared" si="5"/>
        <v>1359146</v>
      </c>
      <c r="O53" s="38">
        <f t="shared" si="6"/>
        <v>161.70684116597263</v>
      </c>
    </row>
    <row r="54" spans="1:15" ht="12.75">
      <c r="A54" s="49">
        <v>51</v>
      </c>
      <c r="B54" s="64" t="s">
        <v>56</v>
      </c>
      <c r="C54" s="56">
        <v>9534</v>
      </c>
      <c r="D54" s="48">
        <v>15681</v>
      </c>
      <c r="E54" s="48">
        <f t="shared" si="0"/>
        <v>1.644745122718691</v>
      </c>
      <c r="F54" s="48">
        <v>0</v>
      </c>
      <c r="G54" s="48">
        <f t="shared" si="1"/>
        <v>0</v>
      </c>
      <c r="H54" s="48">
        <v>1235275</v>
      </c>
      <c r="I54" s="48">
        <f t="shared" si="2"/>
        <v>129.56524019299349</v>
      </c>
      <c r="J54" s="48">
        <v>0</v>
      </c>
      <c r="K54" s="48">
        <f t="shared" si="3"/>
        <v>0</v>
      </c>
      <c r="L54" s="48">
        <v>202365</v>
      </c>
      <c r="M54" s="48">
        <f t="shared" si="4"/>
        <v>21.225613593455</v>
      </c>
      <c r="N54" s="50">
        <f t="shared" si="5"/>
        <v>1453321</v>
      </c>
      <c r="O54" s="48">
        <f t="shared" si="6"/>
        <v>152.4355989091672</v>
      </c>
    </row>
    <row r="55" spans="1:15" ht="12.75">
      <c r="A55" s="24">
        <v>52</v>
      </c>
      <c r="B55" s="63" t="s">
        <v>148</v>
      </c>
      <c r="C55" s="56">
        <v>36021</v>
      </c>
      <c r="D55" s="44">
        <v>71528</v>
      </c>
      <c r="E55" s="44">
        <f t="shared" si="0"/>
        <v>1.9857305460703478</v>
      </c>
      <c r="F55" s="44">
        <v>0</v>
      </c>
      <c r="G55" s="44">
        <f t="shared" si="1"/>
        <v>0</v>
      </c>
      <c r="H55" s="44">
        <v>10053580</v>
      </c>
      <c r="I55" s="44">
        <f t="shared" si="2"/>
        <v>279.1033008522806</v>
      </c>
      <c r="J55" s="44">
        <v>0</v>
      </c>
      <c r="K55" s="44">
        <f t="shared" si="3"/>
        <v>0</v>
      </c>
      <c r="L55" s="44">
        <v>456682</v>
      </c>
      <c r="M55" s="44">
        <f t="shared" si="4"/>
        <v>12.678215485411288</v>
      </c>
      <c r="N55" s="45">
        <f t="shared" si="5"/>
        <v>10581790</v>
      </c>
      <c r="O55" s="44">
        <f t="shared" si="6"/>
        <v>293.76724688376225</v>
      </c>
    </row>
    <row r="56" spans="1:15" ht="12.75">
      <c r="A56" s="24">
        <v>53</v>
      </c>
      <c r="B56" s="63" t="s">
        <v>57</v>
      </c>
      <c r="C56" s="56">
        <v>19369</v>
      </c>
      <c r="D56" s="44">
        <v>26609</v>
      </c>
      <c r="E56" s="44">
        <f t="shared" si="0"/>
        <v>1.37379317466054</v>
      </c>
      <c r="F56" s="44">
        <v>0</v>
      </c>
      <c r="G56" s="44">
        <f t="shared" si="1"/>
        <v>0</v>
      </c>
      <c r="H56" s="44">
        <v>788298</v>
      </c>
      <c r="I56" s="44">
        <f t="shared" si="2"/>
        <v>40.69895193350199</v>
      </c>
      <c r="J56" s="44">
        <v>0</v>
      </c>
      <c r="K56" s="44">
        <f t="shared" si="3"/>
        <v>0</v>
      </c>
      <c r="L56" s="44">
        <v>263602</v>
      </c>
      <c r="M56" s="44">
        <f t="shared" si="4"/>
        <v>13.609479064484486</v>
      </c>
      <c r="N56" s="45">
        <f t="shared" si="5"/>
        <v>1078509</v>
      </c>
      <c r="O56" s="44">
        <f t="shared" si="6"/>
        <v>55.68222417264701</v>
      </c>
    </row>
    <row r="57" spans="1:15" ht="12.75">
      <c r="A57" s="24">
        <v>54</v>
      </c>
      <c r="B57" s="63" t="s">
        <v>58</v>
      </c>
      <c r="C57" s="56">
        <v>713</v>
      </c>
      <c r="D57" s="44">
        <v>6598</v>
      </c>
      <c r="E57" s="44">
        <f t="shared" si="0"/>
        <v>9.253856942496494</v>
      </c>
      <c r="F57" s="44">
        <v>0</v>
      </c>
      <c r="G57" s="44">
        <f t="shared" si="1"/>
        <v>0</v>
      </c>
      <c r="H57" s="44">
        <v>10253</v>
      </c>
      <c r="I57" s="44">
        <f t="shared" si="2"/>
        <v>14.380084151472651</v>
      </c>
      <c r="J57" s="44">
        <v>0</v>
      </c>
      <c r="K57" s="44">
        <f t="shared" si="3"/>
        <v>0</v>
      </c>
      <c r="L57" s="44">
        <v>49302</v>
      </c>
      <c r="M57" s="44">
        <f t="shared" si="4"/>
        <v>69.14726507713885</v>
      </c>
      <c r="N57" s="45">
        <f t="shared" si="5"/>
        <v>66153</v>
      </c>
      <c r="O57" s="44">
        <f t="shared" si="6"/>
        <v>92.781206171108</v>
      </c>
    </row>
    <row r="58" spans="1:15" ht="12.75">
      <c r="A58" s="25">
        <v>55</v>
      </c>
      <c r="B58" s="65" t="s">
        <v>149</v>
      </c>
      <c r="C58" s="57">
        <v>18869</v>
      </c>
      <c r="D58" s="38">
        <v>146856</v>
      </c>
      <c r="E58" s="38">
        <f t="shared" si="0"/>
        <v>7.782924373310721</v>
      </c>
      <c r="F58" s="38">
        <v>0</v>
      </c>
      <c r="G58" s="38">
        <f t="shared" si="1"/>
        <v>0</v>
      </c>
      <c r="H58" s="38">
        <v>56044</v>
      </c>
      <c r="I58" s="38">
        <f t="shared" si="2"/>
        <v>2.9701627007260587</v>
      </c>
      <c r="J58" s="38">
        <v>0</v>
      </c>
      <c r="K58" s="38">
        <f t="shared" si="3"/>
        <v>0</v>
      </c>
      <c r="L58" s="38">
        <v>80702</v>
      </c>
      <c r="M58" s="38">
        <f t="shared" si="4"/>
        <v>4.27696221315385</v>
      </c>
      <c r="N58" s="39">
        <f t="shared" si="5"/>
        <v>283602</v>
      </c>
      <c r="O58" s="38">
        <f t="shared" si="6"/>
        <v>15.03004928719063</v>
      </c>
    </row>
    <row r="59" spans="1:15" ht="12.75">
      <c r="A59" s="49">
        <v>56</v>
      </c>
      <c r="B59" s="64" t="s">
        <v>59</v>
      </c>
      <c r="C59" s="56">
        <v>2636</v>
      </c>
      <c r="D59" s="48">
        <v>7813</v>
      </c>
      <c r="E59" s="48">
        <f t="shared" si="0"/>
        <v>2.963960546282246</v>
      </c>
      <c r="F59" s="48">
        <v>0</v>
      </c>
      <c r="G59" s="48">
        <f t="shared" si="1"/>
        <v>0</v>
      </c>
      <c r="H59" s="48">
        <v>0</v>
      </c>
      <c r="I59" s="48">
        <f t="shared" si="2"/>
        <v>0</v>
      </c>
      <c r="J59" s="48">
        <v>0</v>
      </c>
      <c r="K59" s="48">
        <f t="shared" si="3"/>
        <v>0</v>
      </c>
      <c r="L59" s="48">
        <v>246528</v>
      </c>
      <c r="M59" s="48">
        <f t="shared" si="4"/>
        <v>93.52352048558421</v>
      </c>
      <c r="N59" s="50">
        <f t="shared" si="5"/>
        <v>254341</v>
      </c>
      <c r="O59" s="48">
        <f t="shared" si="6"/>
        <v>96.48748103186647</v>
      </c>
    </row>
    <row r="60" spans="1:15" ht="12.75">
      <c r="A60" s="24">
        <v>57</v>
      </c>
      <c r="B60" s="63" t="s">
        <v>150</v>
      </c>
      <c r="C60" s="56">
        <v>9090</v>
      </c>
      <c r="D60" s="44">
        <v>15894</v>
      </c>
      <c r="E60" s="44">
        <f t="shared" si="0"/>
        <v>1.7485148514851485</v>
      </c>
      <c r="F60" s="44">
        <v>43220</v>
      </c>
      <c r="G60" s="44">
        <f t="shared" si="1"/>
        <v>4.754675467546755</v>
      </c>
      <c r="H60" s="44">
        <v>97731</v>
      </c>
      <c r="I60" s="44">
        <f t="shared" si="2"/>
        <v>10.75148514851485</v>
      </c>
      <c r="J60" s="44">
        <v>0</v>
      </c>
      <c r="K60" s="44">
        <f t="shared" si="3"/>
        <v>0</v>
      </c>
      <c r="L60" s="44">
        <v>1424727</v>
      </c>
      <c r="M60" s="44">
        <f t="shared" si="4"/>
        <v>156.73564356435642</v>
      </c>
      <c r="N60" s="45">
        <f t="shared" si="5"/>
        <v>1581572</v>
      </c>
      <c r="O60" s="44">
        <f t="shared" si="6"/>
        <v>173.9903190319032</v>
      </c>
    </row>
    <row r="61" spans="1:15" ht="12.75">
      <c r="A61" s="24">
        <v>58</v>
      </c>
      <c r="B61" s="63" t="s">
        <v>60</v>
      </c>
      <c r="C61" s="56">
        <v>9986</v>
      </c>
      <c r="D61" s="44">
        <v>37104</v>
      </c>
      <c r="E61" s="44">
        <f t="shared" si="0"/>
        <v>3.7156018425796113</v>
      </c>
      <c r="F61" s="44">
        <v>0</v>
      </c>
      <c r="G61" s="44">
        <f t="shared" si="1"/>
        <v>0</v>
      </c>
      <c r="H61" s="44">
        <v>913593</v>
      </c>
      <c r="I61" s="44">
        <f t="shared" si="2"/>
        <v>91.48738233526937</v>
      </c>
      <c r="J61" s="44">
        <v>0</v>
      </c>
      <c r="K61" s="44">
        <f t="shared" si="3"/>
        <v>0</v>
      </c>
      <c r="L61" s="44">
        <v>958649</v>
      </c>
      <c r="M61" s="44">
        <f t="shared" si="4"/>
        <v>95.99929901862608</v>
      </c>
      <c r="N61" s="45">
        <f t="shared" si="5"/>
        <v>1909346</v>
      </c>
      <c r="O61" s="44">
        <f t="shared" si="6"/>
        <v>191.20228319647507</v>
      </c>
    </row>
    <row r="62" spans="1:15" ht="12.75">
      <c r="A62" s="24">
        <v>59</v>
      </c>
      <c r="B62" s="63" t="s">
        <v>61</v>
      </c>
      <c r="C62" s="56">
        <v>5302</v>
      </c>
      <c r="D62" s="44">
        <v>47102</v>
      </c>
      <c r="E62" s="44">
        <f t="shared" si="0"/>
        <v>8.883817427385893</v>
      </c>
      <c r="F62" s="44">
        <v>0</v>
      </c>
      <c r="G62" s="44">
        <f t="shared" si="1"/>
        <v>0</v>
      </c>
      <c r="H62" s="44">
        <v>802790</v>
      </c>
      <c r="I62" s="44">
        <f t="shared" si="2"/>
        <v>151.41267446246698</v>
      </c>
      <c r="J62" s="44">
        <v>0</v>
      </c>
      <c r="K62" s="44">
        <f t="shared" si="3"/>
        <v>0</v>
      </c>
      <c r="L62" s="44">
        <v>334874</v>
      </c>
      <c r="M62" s="44">
        <f t="shared" si="4"/>
        <v>63.15993964541683</v>
      </c>
      <c r="N62" s="45">
        <f t="shared" si="5"/>
        <v>1184766</v>
      </c>
      <c r="O62" s="44">
        <f t="shared" si="6"/>
        <v>223.4564315352697</v>
      </c>
    </row>
    <row r="63" spans="1:15" ht="12.75">
      <c r="A63" s="25">
        <v>60</v>
      </c>
      <c r="B63" s="65" t="s">
        <v>62</v>
      </c>
      <c r="C63" s="57">
        <v>7143</v>
      </c>
      <c r="D63" s="38">
        <v>11383</v>
      </c>
      <c r="E63" s="38">
        <f t="shared" si="0"/>
        <v>1.5935881282374353</v>
      </c>
      <c r="F63" s="38">
        <v>59818</v>
      </c>
      <c r="G63" s="38">
        <f t="shared" si="1"/>
        <v>8.374352512949741</v>
      </c>
      <c r="H63" s="38">
        <v>3361690</v>
      </c>
      <c r="I63" s="38">
        <f t="shared" si="2"/>
        <v>470.62718745625085</v>
      </c>
      <c r="J63" s="38">
        <v>0</v>
      </c>
      <c r="K63" s="38">
        <f t="shared" si="3"/>
        <v>0</v>
      </c>
      <c r="L63" s="38">
        <v>246432</v>
      </c>
      <c r="M63" s="38">
        <f t="shared" si="4"/>
        <v>34.499790004199916</v>
      </c>
      <c r="N63" s="39">
        <f t="shared" si="5"/>
        <v>3679323</v>
      </c>
      <c r="O63" s="38">
        <f t="shared" si="6"/>
        <v>515.094918101638</v>
      </c>
    </row>
    <row r="64" spans="1:15" ht="12.75">
      <c r="A64" s="49">
        <v>61</v>
      </c>
      <c r="B64" s="64" t="s">
        <v>63</v>
      </c>
      <c r="C64" s="56">
        <v>3825</v>
      </c>
      <c r="D64" s="48">
        <v>0</v>
      </c>
      <c r="E64" s="48">
        <f t="shared" si="0"/>
        <v>0</v>
      </c>
      <c r="F64" s="48">
        <v>8631</v>
      </c>
      <c r="G64" s="48">
        <f t="shared" si="1"/>
        <v>2.256470588235294</v>
      </c>
      <c r="H64" s="48">
        <v>276410</v>
      </c>
      <c r="I64" s="48">
        <f t="shared" si="2"/>
        <v>72.2640522875817</v>
      </c>
      <c r="J64" s="48">
        <v>0</v>
      </c>
      <c r="K64" s="48">
        <f t="shared" si="3"/>
        <v>0</v>
      </c>
      <c r="L64" s="48">
        <v>31696</v>
      </c>
      <c r="M64" s="48">
        <f t="shared" si="4"/>
        <v>8.286535947712418</v>
      </c>
      <c r="N64" s="50">
        <f t="shared" si="5"/>
        <v>316737</v>
      </c>
      <c r="O64" s="48">
        <f t="shared" si="6"/>
        <v>82.80705882352942</v>
      </c>
    </row>
    <row r="65" spans="1:15" ht="12.75">
      <c r="A65" s="24">
        <v>62</v>
      </c>
      <c r="B65" s="63" t="s">
        <v>64</v>
      </c>
      <c r="C65" s="56">
        <v>2246</v>
      </c>
      <c r="D65" s="44">
        <v>33411</v>
      </c>
      <c r="E65" s="44">
        <f t="shared" si="0"/>
        <v>14.875779162956366</v>
      </c>
      <c r="F65" s="44">
        <v>0</v>
      </c>
      <c r="G65" s="44">
        <f t="shared" si="1"/>
        <v>0</v>
      </c>
      <c r="H65" s="44">
        <v>0</v>
      </c>
      <c r="I65" s="44">
        <f t="shared" si="2"/>
        <v>0</v>
      </c>
      <c r="J65" s="44">
        <v>0</v>
      </c>
      <c r="K65" s="44">
        <f t="shared" si="3"/>
        <v>0</v>
      </c>
      <c r="L65" s="44">
        <v>139541</v>
      </c>
      <c r="M65" s="44">
        <f t="shared" si="4"/>
        <v>62.1286731967943</v>
      </c>
      <c r="N65" s="45">
        <f t="shared" si="5"/>
        <v>172952</v>
      </c>
      <c r="O65" s="44">
        <f t="shared" si="6"/>
        <v>77.00445235975067</v>
      </c>
    </row>
    <row r="66" spans="1:15" ht="12.75">
      <c r="A66" s="24">
        <v>63</v>
      </c>
      <c r="B66" s="63" t="s">
        <v>65</v>
      </c>
      <c r="C66" s="56">
        <v>2265</v>
      </c>
      <c r="D66" s="44">
        <v>32111</v>
      </c>
      <c r="E66" s="44">
        <f t="shared" si="0"/>
        <v>14.177041942604857</v>
      </c>
      <c r="F66" s="44">
        <v>0</v>
      </c>
      <c r="G66" s="44">
        <f t="shared" si="1"/>
        <v>0</v>
      </c>
      <c r="H66" s="44">
        <v>279350</v>
      </c>
      <c r="I66" s="44">
        <f t="shared" si="2"/>
        <v>123.33333333333333</v>
      </c>
      <c r="J66" s="44">
        <v>0</v>
      </c>
      <c r="K66" s="44">
        <f t="shared" si="3"/>
        <v>0</v>
      </c>
      <c r="L66" s="44">
        <v>165135</v>
      </c>
      <c r="M66" s="44">
        <f t="shared" si="4"/>
        <v>72.90728476821192</v>
      </c>
      <c r="N66" s="45">
        <f t="shared" si="5"/>
        <v>476596</v>
      </c>
      <c r="O66" s="44">
        <f t="shared" si="6"/>
        <v>210.4176600441501</v>
      </c>
    </row>
    <row r="67" spans="1:15" ht="12.75">
      <c r="A67" s="24">
        <v>64</v>
      </c>
      <c r="B67" s="63" t="s">
        <v>66</v>
      </c>
      <c r="C67" s="56">
        <v>2624</v>
      </c>
      <c r="D67" s="44">
        <v>6540</v>
      </c>
      <c r="E67" s="44">
        <f t="shared" si="0"/>
        <v>2.4923780487804876</v>
      </c>
      <c r="F67" s="44">
        <v>25449</v>
      </c>
      <c r="G67" s="44">
        <f t="shared" si="1"/>
        <v>9.698551829268293</v>
      </c>
      <c r="H67" s="44">
        <v>515007</v>
      </c>
      <c r="I67" s="44">
        <f t="shared" si="2"/>
        <v>196.26791158536585</v>
      </c>
      <c r="J67" s="44">
        <v>0</v>
      </c>
      <c r="K67" s="44">
        <f t="shared" si="3"/>
        <v>0</v>
      </c>
      <c r="L67" s="44">
        <v>79047</v>
      </c>
      <c r="M67" s="44">
        <f t="shared" si="4"/>
        <v>30.124618902439025</v>
      </c>
      <c r="N67" s="45">
        <f t="shared" si="5"/>
        <v>626043</v>
      </c>
      <c r="O67" s="44">
        <f t="shared" si="6"/>
        <v>238.58346036585365</v>
      </c>
    </row>
    <row r="68" spans="1:15" ht="12.75">
      <c r="A68" s="25">
        <v>65</v>
      </c>
      <c r="B68" s="65" t="s">
        <v>67</v>
      </c>
      <c r="C68" s="57">
        <v>8609</v>
      </c>
      <c r="D68" s="38">
        <v>16957</v>
      </c>
      <c r="E68" s="38">
        <f t="shared" si="0"/>
        <v>1.9696828899988383</v>
      </c>
      <c r="F68" s="38">
        <v>336201</v>
      </c>
      <c r="G68" s="38">
        <f t="shared" si="1"/>
        <v>39.052270879312346</v>
      </c>
      <c r="H68" s="38">
        <v>1766669</v>
      </c>
      <c r="I68" s="38">
        <f t="shared" si="2"/>
        <v>205.21187129747938</v>
      </c>
      <c r="J68" s="38">
        <v>0</v>
      </c>
      <c r="K68" s="38">
        <f t="shared" si="3"/>
        <v>0</v>
      </c>
      <c r="L68" s="38">
        <v>374760</v>
      </c>
      <c r="M68" s="38">
        <f t="shared" si="4"/>
        <v>43.53118829132303</v>
      </c>
      <c r="N68" s="39">
        <f t="shared" si="5"/>
        <v>2494587</v>
      </c>
      <c r="O68" s="38">
        <f t="shared" si="6"/>
        <v>289.7650133581136</v>
      </c>
    </row>
    <row r="69" spans="1:15" ht="12.75">
      <c r="A69" s="49">
        <v>66</v>
      </c>
      <c r="B69" s="64" t="s">
        <v>151</v>
      </c>
      <c r="C69" s="56">
        <v>2289</v>
      </c>
      <c r="D69" s="48">
        <v>24137</v>
      </c>
      <c r="E69" s="48">
        <f>D69/$C69</f>
        <v>10.544779379641765</v>
      </c>
      <c r="F69" s="48">
        <v>300</v>
      </c>
      <c r="G69" s="48">
        <f>F69/$C69</f>
        <v>0.1310615989515072</v>
      </c>
      <c r="H69" s="48">
        <v>0</v>
      </c>
      <c r="I69" s="48">
        <f>H69/$C69</f>
        <v>0</v>
      </c>
      <c r="J69" s="48">
        <v>0</v>
      </c>
      <c r="K69" s="48">
        <f>J69/$C69</f>
        <v>0</v>
      </c>
      <c r="L69" s="48">
        <v>130078</v>
      </c>
      <c r="M69" s="48">
        <f>L69/$C69</f>
        <v>56.82743556138052</v>
      </c>
      <c r="N69" s="50">
        <f>D69+F69+H69+J69+L69</f>
        <v>154515</v>
      </c>
      <c r="O69" s="48">
        <f>N69/$C69</f>
        <v>67.50327653997378</v>
      </c>
    </row>
    <row r="70" spans="1:15" ht="12.75" customHeight="1">
      <c r="A70" s="24">
        <v>67</v>
      </c>
      <c r="B70" s="63" t="s">
        <v>68</v>
      </c>
      <c r="C70" s="56">
        <v>4925</v>
      </c>
      <c r="D70" s="44">
        <v>19650</v>
      </c>
      <c r="E70" s="44">
        <f t="shared" si="0"/>
        <v>3.989847715736041</v>
      </c>
      <c r="F70" s="44">
        <v>25000</v>
      </c>
      <c r="G70" s="44">
        <f t="shared" si="1"/>
        <v>5.0761421319796955</v>
      </c>
      <c r="H70" s="44">
        <v>2661185</v>
      </c>
      <c r="I70" s="44">
        <f t="shared" si="2"/>
        <v>540.3421319796954</v>
      </c>
      <c r="J70" s="44">
        <v>0</v>
      </c>
      <c r="K70" s="44">
        <f t="shared" si="3"/>
        <v>0</v>
      </c>
      <c r="L70" s="44">
        <v>187471</v>
      </c>
      <c r="M70" s="44">
        <f t="shared" si="4"/>
        <v>38.06517766497462</v>
      </c>
      <c r="N70" s="45">
        <f>D70+F70+H70+J70+L70</f>
        <v>2893306</v>
      </c>
      <c r="O70" s="44">
        <f t="shared" si="6"/>
        <v>587.4732994923858</v>
      </c>
    </row>
    <row r="71" spans="1:15" ht="12.75">
      <c r="A71" s="24">
        <v>68</v>
      </c>
      <c r="B71" s="63" t="s">
        <v>69</v>
      </c>
      <c r="C71" s="56">
        <v>1962</v>
      </c>
      <c r="D71" s="44">
        <v>14036</v>
      </c>
      <c r="E71" s="44">
        <f>D71/$C71</f>
        <v>7.1539245667686036</v>
      </c>
      <c r="F71" s="44">
        <v>64497</v>
      </c>
      <c r="G71" s="44">
        <f>F71/$C71</f>
        <v>32.87308868501529</v>
      </c>
      <c r="H71" s="44">
        <v>0</v>
      </c>
      <c r="I71" s="44">
        <f>H71/$C71</f>
        <v>0</v>
      </c>
      <c r="J71" s="44">
        <v>0</v>
      </c>
      <c r="K71" s="44">
        <f>J71/$C71</f>
        <v>0</v>
      </c>
      <c r="L71" s="44">
        <v>0</v>
      </c>
      <c r="M71" s="44">
        <f>L71/$C71</f>
        <v>0</v>
      </c>
      <c r="N71" s="45">
        <f>D71+F71+H71+J71+L71</f>
        <v>78533</v>
      </c>
      <c r="O71" s="44">
        <f>N71/$C71</f>
        <v>40.02701325178389</v>
      </c>
    </row>
    <row r="72" spans="1:15" s="36" customFormat="1" ht="12.75">
      <c r="A72" s="24">
        <v>69</v>
      </c>
      <c r="B72" s="63" t="s">
        <v>109</v>
      </c>
      <c r="C72" s="56">
        <v>3795</v>
      </c>
      <c r="D72" s="44">
        <v>18235</v>
      </c>
      <c r="E72" s="44">
        <f>D72/$C72</f>
        <v>4.805006587615283</v>
      </c>
      <c r="F72" s="44">
        <v>25000</v>
      </c>
      <c r="G72" s="44">
        <f>F72/$C72</f>
        <v>6.587615283267457</v>
      </c>
      <c r="H72" s="44">
        <v>590193</v>
      </c>
      <c r="I72" s="44">
        <f>H72/$C72</f>
        <v>155.51857707509882</v>
      </c>
      <c r="J72" s="44">
        <v>0</v>
      </c>
      <c r="K72" s="44">
        <f>J72/$C72</f>
        <v>0</v>
      </c>
      <c r="L72" s="44">
        <v>79520</v>
      </c>
      <c r="M72" s="44">
        <f>L72/$C72</f>
        <v>20.95388669301713</v>
      </c>
      <c r="N72" s="45">
        <f>D72+F72+H72+J72+L72</f>
        <v>712948</v>
      </c>
      <c r="O72" s="44">
        <f>N72/$C72</f>
        <v>187.8650856389987</v>
      </c>
    </row>
    <row r="73" spans="1:15" s="36" customFormat="1" ht="12.75">
      <c r="A73" s="24">
        <v>396</v>
      </c>
      <c r="B73" s="63" t="s">
        <v>152</v>
      </c>
      <c r="C73" s="56">
        <v>11872</v>
      </c>
      <c r="D73" s="44">
        <v>12034.58</v>
      </c>
      <c r="E73" s="44">
        <f>D73/$C73</f>
        <v>1.0136944070080862</v>
      </c>
      <c r="F73" s="44">
        <v>10000</v>
      </c>
      <c r="G73" s="44">
        <f>F73/$C73</f>
        <v>0.8423180592991913</v>
      </c>
      <c r="H73" s="44">
        <v>0</v>
      </c>
      <c r="I73" s="44">
        <f>H73/$C73</f>
        <v>0</v>
      </c>
      <c r="J73" s="44">
        <v>0</v>
      </c>
      <c r="K73" s="44">
        <f>J73/$C73</f>
        <v>0</v>
      </c>
      <c r="L73" s="44">
        <v>7785</v>
      </c>
      <c r="M73" s="44">
        <f>L73/$C73</f>
        <v>0.6557446091644205</v>
      </c>
      <c r="N73" s="45">
        <f>D73+F73+H73+J73+L73</f>
        <v>29819.58</v>
      </c>
      <c r="O73" s="44">
        <f>N73/$C73</f>
        <v>2.5117570754716985</v>
      </c>
    </row>
    <row r="74" spans="1:15" s="16" customFormat="1" ht="12.75">
      <c r="A74" s="11"/>
      <c r="B74" s="12" t="s">
        <v>14</v>
      </c>
      <c r="C74" s="13">
        <f>SUM(C4:C73)</f>
        <v>664834</v>
      </c>
      <c r="D74" s="29">
        <f>SUM(D4:D73)</f>
        <v>1802893.58</v>
      </c>
      <c r="E74" s="29">
        <f>D74/$C74</f>
        <v>2.711795094715373</v>
      </c>
      <c r="F74" s="29">
        <f>SUM(F4:F73)</f>
        <v>1986876</v>
      </c>
      <c r="G74" s="29">
        <f>F74/$C74</f>
        <v>2.9885294675061744</v>
      </c>
      <c r="H74" s="29">
        <f>SUM(H4:H73)</f>
        <v>119956441</v>
      </c>
      <c r="I74" s="29">
        <f>H74/$C74</f>
        <v>180.43066539918235</v>
      </c>
      <c r="J74" s="29">
        <f>SUM(J4:J73)</f>
        <v>0</v>
      </c>
      <c r="K74" s="29">
        <f>J74/$C74</f>
        <v>0</v>
      </c>
      <c r="L74" s="29">
        <f>SUM(L4:L73)</f>
        <v>38671991</v>
      </c>
      <c r="M74" s="29">
        <f>L74/$C74</f>
        <v>58.16789002969162</v>
      </c>
      <c r="N74" s="33">
        <f>SUM(N4:N73)</f>
        <v>162418201.58</v>
      </c>
      <c r="O74" s="29">
        <f>N74/$C74</f>
        <v>244.29887999109553</v>
      </c>
    </row>
    <row r="75" spans="1:15" ht="12.75">
      <c r="A75" s="34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31"/>
    </row>
    <row r="76" spans="1:15" s="36" customFormat="1" ht="12.75">
      <c r="A76" s="54">
        <v>318</v>
      </c>
      <c r="B76" s="49" t="s">
        <v>70</v>
      </c>
      <c r="C76" s="56">
        <v>1359</v>
      </c>
      <c r="D76" s="48">
        <v>4917</v>
      </c>
      <c r="E76" s="48">
        <f>D76/$C76</f>
        <v>3.618101545253863</v>
      </c>
      <c r="F76" s="48">
        <v>0</v>
      </c>
      <c r="G76" s="48">
        <f>F76/$C76</f>
        <v>0</v>
      </c>
      <c r="H76" s="48">
        <v>32633</v>
      </c>
      <c r="I76" s="48">
        <f>H76/$C76</f>
        <v>24.01250919793966</v>
      </c>
      <c r="J76" s="48">
        <v>0</v>
      </c>
      <c r="K76" s="48">
        <f>J76/$C76</f>
        <v>0</v>
      </c>
      <c r="L76" s="48">
        <v>16626</v>
      </c>
      <c r="M76" s="48">
        <f>L76/$C76</f>
        <v>12.233995584988962</v>
      </c>
      <c r="N76" s="50">
        <f>D76+F76+H76+J76+L76</f>
        <v>54176</v>
      </c>
      <c r="O76" s="48">
        <f>N76/$C76</f>
        <v>39.86460632818249</v>
      </c>
    </row>
    <row r="77" spans="1:15" ht="12.75">
      <c r="A77" s="19">
        <v>319</v>
      </c>
      <c r="B77" s="20" t="s">
        <v>71</v>
      </c>
      <c r="C77" s="57">
        <v>356</v>
      </c>
      <c r="D77" s="38">
        <v>625</v>
      </c>
      <c r="E77" s="38">
        <f>D77/$C77</f>
        <v>1.7556179775280898</v>
      </c>
      <c r="F77" s="38">
        <v>0</v>
      </c>
      <c r="G77" s="38">
        <f>F77/$C77</f>
        <v>0</v>
      </c>
      <c r="H77" s="38">
        <v>0</v>
      </c>
      <c r="I77" s="38">
        <f>H77/$C77</f>
        <v>0</v>
      </c>
      <c r="J77" s="38">
        <v>0</v>
      </c>
      <c r="K77" s="38">
        <f>J77/$C77</f>
        <v>0</v>
      </c>
      <c r="L77" s="38">
        <v>41564</v>
      </c>
      <c r="M77" s="38">
        <f>L77/$C77</f>
        <v>116.75280898876404</v>
      </c>
      <c r="N77" s="39">
        <f>D77+F77+H77+J77+L77</f>
        <v>42189</v>
      </c>
      <c r="O77" s="38">
        <f>N77/$C77</f>
        <v>118.50842696629213</v>
      </c>
    </row>
    <row r="78" spans="1:15" ht="12.75">
      <c r="A78" s="21"/>
      <c r="B78" s="22" t="s">
        <v>72</v>
      </c>
      <c r="C78" s="23">
        <f>SUM(C76:C77)</f>
        <v>1715</v>
      </c>
      <c r="D78" s="47">
        <f>SUM(D76:D77)</f>
        <v>5542</v>
      </c>
      <c r="E78" s="47">
        <f>D78/$C78</f>
        <v>3.2314868804664725</v>
      </c>
      <c r="F78" s="47">
        <f>SUM(F76:F77)</f>
        <v>0</v>
      </c>
      <c r="G78" s="47">
        <f>F78/$C78</f>
        <v>0</v>
      </c>
      <c r="H78" s="47">
        <f>SUM(H76:H77)</f>
        <v>32633</v>
      </c>
      <c r="I78" s="47">
        <f>H78/$C78</f>
        <v>19.02798833819242</v>
      </c>
      <c r="J78" s="47">
        <f>SUM(J76:J77)</f>
        <v>0</v>
      </c>
      <c r="K78" s="47">
        <f>J78/$C78</f>
        <v>0</v>
      </c>
      <c r="L78" s="47">
        <f>SUM(L76:L77)</f>
        <v>58190</v>
      </c>
      <c r="M78" s="47">
        <f>L78/$C78</f>
        <v>33.93002915451895</v>
      </c>
      <c r="N78" s="15">
        <f>SUM(N76:N77)</f>
        <v>96365</v>
      </c>
      <c r="O78" s="14">
        <f>N78/$C78</f>
        <v>56.18950437317784</v>
      </c>
    </row>
    <row r="79" spans="1:15" ht="12.75">
      <c r="A79" s="17"/>
      <c r="B79" s="18"/>
      <c r="C79" s="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31"/>
    </row>
    <row r="80" spans="1:15" ht="12.75">
      <c r="A80" s="49">
        <v>321001</v>
      </c>
      <c r="B80" s="49" t="s">
        <v>73</v>
      </c>
      <c r="C80" s="56">
        <v>351</v>
      </c>
      <c r="D80" s="48">
        <v>8260</v>
      </c>
      <c r="E80" s="48">
        <f aca="true" t="shared" si="7" ref="E80:E91">D80/$C80</f>
        <v>23.532763532763532</v>
      </c>
      <c r="F80" s="48">
        <v>0</v>
      </c>
      <c r="G80" s="48">
        <f aca="true" t="shared" si="8" ref="G80:G91">F80/$C80</f>
        <v>0</v>
      </c>
      <c r="H80" s="48">
        <v>0</v>
      </c>
      <c r="I80" s="48">
        <f aca="true" t="shared" si="9" ref="I80:I91">H80/$C80</f>
        <v>0</v>
      </c>
      <c r="J80" s="48">
        <v>0</v>
      </c>
      <c r="K80" s="48">
        <f aca="true" t="shared" si="10" ref="K80:K91">J80/$C80</f>
        <v>0</v>
      </c>
      <c r="L80" s="48">
        <v>14271</v>
      </c>
      <c r="M80" s="48">
        <f aca="true" t="shared" si="11" ref="M80:M91">L80/$C80</f>
        <v>40.65811965811966</v>
      </c>
      <c r="N80" s="50">
        <f aca="true" t="shared" si="12" ref="N80:N85">D80+F80+H80+J80+L80</f>
        <v>22531</v>
      </c>
      <c r="O80" s="48">
        <f aca="true" t="shared" si="13" ref="O80:O91">N80/$C80</f>
        <v>64.19088319088318</v>
      </c>
    </row>
    <row r="81" spans="1:15" s="36" customFormat="1" ht="12.75">
      <c r="A81" s="24">
        <v>329001</v>
      </c>
      <c r="B81" s="42" t="s">
        <v>74</v>
      </c>
      <c r="C81" s="56">
        <v>373</v>
      </c>
      <c r="D81" s="44">
        <v>10441</v>
      </c>
      <c r="E81" s="44">
        <f t="shared" si="7"/>
        <v>27.991957104557642</v>
      </c>
      <c r="F81" s="44">
        <v>0</v>
      </c>
      <c r="G81" s="44">
        <f t="shared" si="8"/>
        <v>0</v>
      </c>
      <c r="H81" s="44">
        <v>84291</v>
      </c>
      <c r="I81" s="44">
        <f t="shared" si="9"/>
        <v>225.98123324396784</v>
      </c>
      <c r="J81" s="44">
        <v>0</v>
      </c>
      <c r="K81" s="44">
        <f t="shared" si="10"/>
        <v>0</v>
      </c>
      <c r="L81" s="44">
        <v>18304</v>
      </c>
      <c r="M81" s="44">
        <f t="shared" si="11"/>
        <v>49.07238605898123</v>
      </c>
      <c r="N81" s="45">
        <f t="shared" si="12"/>
        <v>113036</v>
      </c>
      <c r="O81" s="44">
        <f t="shared" si="13"/>
        <v>303.0455764075067</v>
      </c>
    </row>
    <row r="82" spans="1:15" s="36" customFormat="1" ht="12.75">
      <c r="A82" s="24">
        <v>331001</v>
      </c>
      <c r="B82" s="42" t="s">
        <v>75</v>
      </c>
      <c r="C82" s="56">
        <v>522</v>
      </c>
      <c r="D82" s="44">
        <v>10873</v>
      </c>
      <c r="E82" s="44">
        <f t="shared" si="7"/>
        <v>20.82950191570881</v>
      </c>
      <c r="F82" s="44">
        <v>0</v>
      </c>
      <c r="G82" s="44">
        <f t="shared" si="8"/>
        <v>0</v>
      </c>
      <c r="H82" s="44">
        <v>0</v>
      </c>
      <c r="I82" s="44">
        <f t="shared" si="9"/>
        <v>0</v>
      </c>
      <c r="J82" s="44">
        <v>0</v>
      </c>
      <c r="K82" s="44">
        <f t="shared" si="10"/>
        <v>0</v>
      </c>
      <c r="L82" s="44">
        <v>104625</v>
      </c>
      <c r="M82" s="44">
        <f t="shared" si="11"/>
        <v>200.43103448275863</v>
      </c>
      <c r="N82" s="45">
        <f t="shared" si="12"/>
        <v>115498</v>
      </c>
      <c r="O82" s="44">
        <f t="shared" si="13"/>
        <v>221.26053639846742</v>
      </c>
    </row>
    <row r="83" spans="1:15" s="36" customFormat="1" ht="12.75">
      <c r="A83" s="24">
        <v>333001</v>
      </c>
      <c r="B83" s="42" t="s">
        <v>76</v>
      </c>
      <c r="C83" s="56">
        <v>684</v>
      </c>
      <c r="D83" s="44">
        <v>14711</v>
      </c>
      <c r="E83" s="44">
        <f t="shared" si="7"/>
        <v>21.507309941520468</v>
      </c>
      <c r="F83" s="44">
        <v>0</v>
      </c>
      <c r="G83" s="44">
        <f t="shared" si="8"/>
        <v>0</v>
      </c>
      <c r="H83" s="44">
        <v>475892</v>
      </c>
      <c r="I83" s="44">
        <f t="shared" si="9"/>
        <v>695.7485380116959</v>
      </c>
      <c r="J83" s="44">
        <v>0</v>
      </c>
      <c r="K83" s="44">
        <f t="shared" si="10"/>
        <v>0</v>
      </c>
      <c r="L83" s="44">
        <v>236138</v>
      </c>
      <c r="M83" s="44">
        <f t="shared" si="11"/>
        <v>345.2309941520468</v>
      </c>
      <c r="N83" s="45">
        <f t="shared" si="12"/>
        <v>726741</v>
      </c>
      <c r="O83" s="44">
        <f t="shared" si="13"/>
        <v>1062.4868421052631</v>
      </c>
    </row>
    <row r="84" spans="1:15" ht="12.75">
      <c r="A84" s="25">
        <v>336001</v>
      </c>
      <c r="B84" s="51" t="s">
        <v>77</v>
      </c>
      <c r="C84" s="57">
        <v>619</v>
      </c>
      <c r="D84" s="38">
        <v>19636</v>
      </c>
      <c r="E84" s="38">
        <f t="shared" si="7"/>
        <v>31.722132471728596</v>
      </c>
      <c r="F84" s="38">
        <v>0</v>
      </c>
      <c r="G84" s="38">
        <f t="shared" si="8"/>
        <v>0</v>
      </c>
      <c r="H84" s="38">
        <v>2107</v>
      </c>
      <c r="I84" s="38">
        <f t="shared" si="9"/>
        <v>3.4038772213247173</v>
      </c>
      <c r="J84" s="38">
        <v>0</v>
      </c>
      <c r="K84" s="38">
        <f t="shared" si="10"/>
        <v>0</v>
      </c>
      <c r="L84" s="38">
        <v>31625</v>
      </c>
      <c r="M84" s="38">
        <f t="shared" si="11"/>
        <v>51.09046849757674</v>
      </c>
      <c r="N84" s="39">
        <f t="shared" si="12"/>
        <v>53368</v>
      </c>
      <c r="O84" s="38">
        <f t="shared" si="13"/>
        <v>86.21647819063004</v>
      </c>
    </row>
    <row r="85" spans="1:15" ht="12.75">
      <c r="A85" s="49">
        <v>337001</v>
      </c>
      <c r="B85" s="49" t="s">
        <v>78</v>
      </c>
      <c r="C85" s="58">
        <v>847</v>
      </c>
      <c r="D85" s="48">
        <v>41000</v>
      </c>
      <c r="E85" s="48">
        <f t="shared" si="7"/>
        <v>48.40613931523023</v>
      </c>
      <c r="F85" s="48">
        <v>0</v>
      </c>
      <c r="G85" s="48">
        <f t="shared" si="8"/>
        <v>0</v>
      </c>
      <c r="H85" s="48">
        <v>601069</v>
      </c>
      <c r="I85" s="48">
        <f t="shared" si="9"/>
        <v>709.6446280991736</v>
      </c>
      <c r="J85" s="48">
        <v>0</v>
      </c>
      <c r="K85" s="48">
        <f t="shared" si="10"/>
        <v>0</v>
      </c>
      <c r="L85" s="48">
        <v>616542</v>
      </c>
      <c r="M85" s="48">
        <f t="shared" si="11"/>
        <v>727.9126328217237</v>
      </c>
      <c r="N85" s="50">
        <f t="shared" si="12"/>
        <v>1258611</v>
      </c>
      <c r="O85" s="48">
        <f t="shared" si="13"/>
        <v>1485.9634002361274</v>
      </c>
    </row>
    <row r="86" spans="1:15" s="36" customFormat="1" ht="12.75">
      <c r="A86" s="24">
        <v>339001</v>
      </c>
      <c r="B86" s="42" t="s">
        <v>79</v>
      </c>
      <c r="C86" s="56">
        <v>396</v>
      </c>
      <c r="D86" s="44">
        <v>9484</v>
      </c>
      <c r="E86" s="44">
        <f t="shared" si="7"/>
        <v>23.949494949494948</v>
      </c>
      <c r="F86" s="44">
        <v>0</v>
      </c>
      <c r="G86" s="44">
        <f t="shared" si="8"/>
        <v>0</v>
      </c>
      <c r="H86" s="44">
        <v>0</v>
      </c>
      <c r="I86" s="44">
        <f t="shared" si="9"/>
        <v>0</v>
      </c>
      <c r="J86" s="44">
        <v>0</v>
      </c>
      <c r="K86" s="44">
        <f t="shared" si="10"/>
        <v>0</v>
      </c>
      <c r="L86" s="44">
        <v>44614</v>
      </c>
      <c r="M86" s="44">
        <f t="shared" si="11"/>
        <v>112.66161616161617</v>
      </c>
      <c r="N86" s="45">
        <f>D86+F86+H86+J86+L86</f>
        <v>54098</v>
      </c>
      <c r="O86" s="44">
        <f t="shared" si="13"/>
        <v>136.61111111111111</v>
      </c>
    </row>
    <row r="87" spans="1:15" s="36" customFormat="1" ht="12.75">
      <c r="A87" s="24">
        <v>340001</v>
      </c>
      <c r="B87" s="42" t="s">
        <v>99</v>
      </c>
      <c r="C87" s="56">
        <v>111</v>
      </c>
      <c r="D87" s="44">
        <v>4432</v>
      </c>
      <c r="E87" s="44">
        <f>D87/$C87</f>
        <v>39.927927927927925</v>
      </c>
      <c r="F87" s="44">
        <v>0</v>
      </c>
      <c r="G87" s="44">
        <f>F87/$C87</f>
        <v>0</v>
      </c>
      <c r="H87" s="44">
        <v>0</v>
      </c>
      <c r="I87" s="44">
        <f>H87/$C87</f>
        <v>0</v>
      </c>
      <c r="J87" s="44">
        <v>0</v>
      </c>
      <c r="K87" s="44">
        <f>J87/$C87</f>
        <v>0</v>
      </c>
      <c r="L87" s="44">
        <v>3819</v>
      </c>
      <c r="M87" s="44">
        <f>L87/$C87</f>
        <v>34.4054054054054</v>
      </c>
      <c r="N87" s="45">
        <f>D87+F87+H87+J87+L87</f>
        <v>8251</v>
      </c>
      <c r="O87" s="44">
        <f>N87/$C87</f>
        <v>74.33333333333333</v>
      </c>
    </row>
    <row r="88" spans="1:15" s="36" customFormat="1" ht="12.75">
      <c r="A88" s="24">
        <v>341001</v>
      </c>
      <c r="B88" s="42" t="s">
        <v>126</v>
      </c>
      <c r="C88" s="56">
        <v>202</v>
      </c>
      <c r="D88" s="44">
        <v>4186</v>
      </c>
      <c r="E88" s="44">
        <f>D88/$C88</f>
        <v>20.722772277227723</v>
      </c>
      <c r="F88" s="44">
        <v>0</v>
      </c>
      <c r="G88" s="44">
        <f>F88/$C88</f>
        <v>0</v>
      </c>
      <c r="H88" s="44">
        <v>4355</v>
      </c>
      <c r="I88" s="44">
        <f>H88/$C88</f>
        <v>21.559405940594058</v>
      </c>
      <c r="J88" s="44">
        <v>0</v>
      </c>
      <c r="K88" s="44">
        <f>J88/$C88</f>
        <v>0</v>
      </c>
      <c r="L88" s="44">
        <v>22327</v>
      </c>
      <c r="M88" s="44">
        <f>L88/$C88</f>
        <v>110.52970297029702</v>
      </c>
      <c r="N88" s="45">
        <f>D88+F88+H88+J88+L88</f>
        <v>30868</v>
      </c>
      <c r="O88" s="44">
        <f>N88/$C88</f>
        <v>152.8118811881188</v>
      </c>
    </row>
    <row r="89" spans="1:15" ht="12.75">
      <c r="A89" s="25">
        <v>342001</v>
      </c>
      <c r="B89" s="51" t="s">
        <v>122</v>
      </c>
      <c r="C89" s="57">
        <v>40</v>
      </c>
      <c r="D89" s="38">
        <v>2407</v>
      </c>
      <c r="E89" s="38">
        <f>D89/$C89</f>
        <v>60.175</v>
      </c>
      <c r="F89" s="38">
        <v>0</v>
      </c>
      <c r="G89" s="38">
        <f>F89/$C89</f>
        <v>0</v>
      </c>
      <c r="H89" s="38">
        <v>0</v>
      </c>
      <c r="I89" s="38">
        <f>H89/$C89</f>
        <v>0</v>
      </c>
      <c r="J89" s="38">
        <v>0</v>
      </c>
      <c r="K89" s="38">
        <f>J89/$C89</f>
        <v>0</v>
      </c>
      <c r="L89" s="38">
        <v>28309</v>
      </c>
      <c r="M89" s="38">
        <f>L89/$C89</f>
        <v>707.725</v>
      </c>
      <c r="N89" s="39">
        <f>D89+F89+H89+J89+L89</f>
        <v>30716</v>
      </c>
      <c r="O89" s="38">
        <f>N89/$C89</f>
        <v>767.9</v>
      </c>
    </row>
    <row r="90" spans="1:15" ht="12.75">
      <c r="A90" s="60">
        <v>343001</v>
      </c>
      <c r="B90" s="60" t="s">
        <v>127</v>
      </c>
      <c r="C90" s="57">
        <v>92</v>
      </c>
      <c r="D90" s="62">
        <v>6563</v>
      </c>
      <c r="E90" s="62">
        <f>D90/$C90</f>
        <v>71.33695652173913</v>
      </c>
      <c r="F90" s="62">
        <v>0</v>
      </c>
      <c r="G90" s="62">
        <f>F90/$C90</f>
        <v>0</v>
      </c>
      <c r="H90" s="62">
        <v>7821</v>
      </c>
      <c r="I90" s="62">
        <f>H90/$C90</f>
        <v>85.01086956521739</v>
      </c>
      <c r="J90" s="62">
        <v>0</v>
      </c>
      <c r="K90" s="62">
        <f>J90/$C90</f>
        <v>0</v>
      </c>
      <c r="L90" s="62">
        <v>1075</v>
      </c>
      <c r="M90" s="62">
        <f>L90/$C90</f>
        <v>11.684782608695652</v>
      </c>
      <c r="N90" s="59">
        <f>D90+F90+H90+J90+L90</f>
        <v>15459</v>
      </c>
      <c r="O90" s="62">
        <f>N90/$C90</f>
        <v>168.0326086956522</v>
      </c>
    </row>
    <row r="91" spans="1:15" ht="12.75">
      <c r="A91" s="21"/>
      <c r="B91" s="22" t="s">
        <v>80</v>
      </c>
      <c r="C91" s="23">
        <f>SUM(C80:C90)</f>
        <v>4237</v>
      </c>
      <c r="D91" s="52">
        <f>SUM(D80:D90)</f>
        <v>131993</v>
      </c>
      <c r="E91" s="52">
        <f t="shared" si="7"/>
        <v>31.152466367713004</v>
      </c>
      <c r="F91" s="52">
        <f>SUM(F80:F90)</f>
        <v>0</v>
      </c>
      <c r="G91" s="52">
        <f t="shared" si="8"/>
        <v>0</v>
      </c>
      <c r="H91" s="52">
        <f>SUM(H80:H90)</f>
        <v>1175535</v>
      </c>
      <c r="I91" s="52">
        <f t="shared" si="9"/>
        <v>277.44512626858625</v>
      </c>
      <c r="J91" s="52">
        <f>SUM(J80:J90)</f>
        <v>0</v>
      </c>
      <c r="K91" s="52">
        <f t="shared" si="10"/>
        <v>0</v>
      </c>
      <c r="L91" s="52">
        <f>SUM(L80:L90)</f>
        <v>1121649</v>
      </c>
      <c r="M91" s="52">
        <f t="shared" si="11"/>
        <v>264.7271654472504</v>
      </c>
      <c r="N91" s="53">
        <f>SUM(N80:N90)</f>
        <v>2429177</v>
      </c>
      <c r="O91" s="52">
        <f t="shared" si="13"/>
        <v>573.3247580835497</v>
      </c>
    </row>
    <row r="92" spans="1:15" ht="12.75">
      <c r="A92" s="34"/>
      <c r="B92" s="18"/>
      <c r="C92" s="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31"/>
    </row>
    <row r="93" spans="1:15" ht="12.75">
      <c r="A93" s="49">
        <v>300001</v>
      </c>
      <c r="B93" s="49" t="s">
        <v>81</v>
      </c>
      <c r="C93" s="56">
        <v>426</v>
      </c>
      <c r="D93" s="48">
        <v>60641</v>
      </c>
      <c r="E93" s="48">
        <f>D93/$C93</f>
        <v>142.34976525821597</v>
      </c>
      <c r="F93" s="48">
        <v>0</v>
      </c>
      <c r="G93" s="48">
        <f>F93/$C93</f>
        <v>0</v>
      </c>
      <c r="H93" s="48">
        <v>0</v>
      </c>
      <c r="I93" s="48">
        <f>H93/$C93</f>
        <v>0</v>
      </c>
      <c r="J93" s="48">
        <v>0</v>
      </c>
      <c r="K93" s="48">
        <f>J93/$C93</f>
        <v>0</v>
      </c>
      <c r="L93" s="48">
        <v>48168</v>
      </c>
      <c r="M93" s="48">
        <f>L93/$C93</f>
        <v>113.07042253521126</v>
      </c>
      <c r="N93" s="50">
        <f>D93+F93+H93+J93+L93</f>
        <v>108809</v>
      </c>
      <c r="O93" s="48">
        <f>N93/$C93</f>
        <v>255.42018779342723</v>
      </c>
    </row>
    <row r="94" spans="1:15" s="36" customFormat="1" ht="12.75">
      <c r="A94" s="24">
        <v>300002</v>
      </c>
      <c r="B94" s="42" t="s">
        <v>82</v>
      </c>
      <c r="C94" s="56">
        <v>413</v>
      </c>
      <c r="D94" s="44">
        <v>54899</v>
      </c>
      <c r="E94" s="44">
        <f>D94/$C94</f>
        <v>132.9273607748184</v>
      </c>
      <c r="F94" s="44">
        <v>0</v>
      </c>
      <c r="G94" s="44">
        <f>F94/$C94</f>
        <v>0</v>
      </c>
      <c r="H94" s="44">
        <v>0</v>
      </c>
      <c r="I94" s="44">
        <f>H94/$C94</f>
        <v>0</v>
      </c>
      <c r="J94" s="44">
        <v>0</v>
      </c>
      <c r="K94" s="44">
        <f>J94/$C94</f>
        <v>0</v>
      </c>
      <c r="L94" s="44">
        <v>50684</v>
      </c>
      <c r="M94" s="44">
        <f>L94/$C94</f>
        <v>122.72154963680387</v>
      </c>
      <c r="N94" s="45">
        <f>D94+F94+H94+J94+L94</f>
        <v>105583</v>
      </c>
      <c r="O94" s="44">
        <f>N94/$C94</f>
        <v>255.64891041162227</v>
      </c>
    </row>
    <row r="95" spans="1:15" s="36" customFormat="1" ht="12.75">
      <c r="A95" s="24">
        <v>300003</v>
      </c>
      <c r="B95" s="42" t="s">
        <v>128</v>
      </c>
      <c r="C95" s="56">
        <v>377</v>
      </c>
      <c r="D95" s="44">
        <v>55392</v>
      </c>
      <c r="E95" s="44">
        <f aca="true" t="shared" si="14" ref="E95:E139">D95/$C95</f>
        <v>146.92838196286473</v>
      </c>
      <c r="F95" s="44">
        <v>0</v>
      </c>
      <c r="G95" s="44">
        <f aca="true" t="shared" si="15" ref="G95:G139">F95/$C95</f>
        <v>0</v>
      </c>
      <c r="H95" s="44">
        <v>0</v>
      </c>
      <c r="I95" s="44">
        <f aca="true" t="shared" si="16" ref="I95:I139">H95/$C95</f>
        <v>0</v>
      </c>
      <c r="J95" s="44">
        <v>0</v>
      </c>
      <c r="K95" s="44">
        <f aca="true" t="shared" si="17" ref="K95:K139">J95/$C95</f>
        <v>0</v>
      </c>
      <c r="L95" s="44">
        <v>6923</v>
      </c>
      <c r="M95" s="44">
        <f aca="true" t="shared" si="18" ref="M95:M139">L95/$C95</f>
        <v>18.363395225464192</v>
      </c>
      <c r="N95" s="45">
        <f aca="true" t="shared" si="19" ref="N95:N139">D95+F95+H95+J95+L95</f>
        <v>62315</v>
      </c>
      <c r="O95" s="44">
        <f aca="true" t="shared" si="20" ref="O95:O139">N95/$C95</f>
        <v>165.29177718832892</v>
      </c>
    </row>
    <row r="96" spans="1:15" s="36" customFormat="1" ht="12.75">
      <c r="A96" s="24">
        <v>370001</v>
      </c>
      <c r="B96" s="42" t="s">
        <v>129</v>
      </c>
      <c r="C96" s="56">
        <v>271</v>
      </c>
      <c r="D96" s="44">
        <v>47243</v>
      </c>
      <c r="E96" s="44">
        <f t="shared" si="14"/>
        <v>174.32841328413284</v>
      </c>
      <c r="F96" s="44">
        <v>0</v>
      </c>
      <c r="G96" s="44">
        <f t="shared" si="15"/>
        <v>0</v>
      </c>
      <c r="H96" s="44">
        <v>0</v>
      </c>
      <c r="I96" s="44">
        <f t="shared" si="16"/>
        <v>0</v>
      </c>
      <c r="J96" s="44">
        <v>0</v>
      </c>
      <c r="K96" s="44">
        <f t="shared" si="17"/>
        <v>0</v>
      </c>
      <c r="L96" s="44">
        <v>143992</v>
      </c>
      <c r="M96" s="44">
        <f t="shared" si="18"/>
        <v>531.3357933579335</v>
      </c>
      <c r="N96" s="45">
        <f t="shared" si="19"/>
        <v>191235</v>
      </c>
      <c r="O96" s="44">
        <f t="shared" si="20"/>
        <v>705.6642066420665</v>
      </c>
    </row>
    <row r="97" spans="1:15" ht="12.75">
      <c r="A97" s="25">
        <v>371001</v>
      </c>
      <c r="B97" s="51" t="s">
        <v>130</v>
      </c>
      <c r="C97" s="57">
        <v>655</v>
      </c>
      <c r="D97" s="38">
        <v>128360</v>
      </c>
      <c r="E97" s="38">
        <f t="shared" si="14"/>
        <v>195.96946564885496</v>
      </c>
      <c r="F97" s="38">
        <v>0</v>
      </c>
      <c r="G97" s="38">
        <f t="shared" si="15"/>
        <v>0</v>
      </c>
      <c r="H97" s="38">
        <v>460</v>
      </c>
      <c r="I97" s="38">
        <f t="shared" si="16"/>
        <v>0.7022900763358778</v>
      </c>
      <c r="J97" s="38">
        <v>0</v>
      </c>
      <c r="K97" s="38">
        <f t="shared" si="17"/>
        <v>0</v>
      </c>
      <c r="L97" s="38">
        <v>2569</v>
      </c>
      <c r="M97" s="38">
        <f t="shared" si="18"/>
        <v>3.9221374045801527</v>
      </c>
      <c r="N97" s="39">
        <f t="shared" si="19"/>
        <v>131389</v>
      </c>
      <c r="O97" s="38">
        <f t="shared" si="20"/>
        <v>200.593893129771</v>
      </c>
    </row>
    <row r="98" spans="1:15" ht="12.75">
      <c r="A98" s="49">
        <v>372001</v>
      </c>
      <c r="B98" s="49" t="s">
        <v>131</v>
      </c>
      <c r="C98" s="56">
        <v>430</v>
      </c>
      <c r="D98" s="48">
        <v>81313</v>
      </c>
      <c r="E98" s="48">
        <f t="shared" si="14"/>
        <v>189.1</v>
      </c>
      <c r="F98" s="48">
        <v>0</v>
      </c>
      <c r="G98" s="48">
        <f t="shared" si="15"/>
        <v>0</v>
      </c>
      <c r="H98" s="48">
        <v>0</v>
      </c>
      <c r="I98" s="48">
        <f t="shared" si="16"/>
        <v>0</v>
      </c>
      <c r="J98" s="48">
        <v>0</v>
      </c>
      <c r="K98" s="48">
        <f t="shared" si="17"/>
        <v>0</v>
      </c>
      <c r="L98" s="48">
        <v>66681</v>
      </c>
      <c r="M98" s="48">
        <f t="shared" si="18"/>
        <v>155.0720930232558</v>
      </c>
      <c r="N98" s="50">
        <f t="shared" si="19"/>
        <v>147994</v>
      </c>
      <c r="O98" s="48">
        <f t="shared" si="20"/>
        <v>344.1720930232558</v>
      </c>
    </row>
    <row r="99" spans="1:15" s="36" customFormat="1" ht="12.75">
      <c r="A99" s="24">
        <v>373001</v>
      </c>
      <c r="B99" s="42" t="s">
        <v>132</v>
      </c>
      <c r="C99" s="56">
        <v>198</v>
      </c>
      <c r="D99" s="44">
        <v>22996</v>
      </c>
      <c r="E99" s="44">
        <f t="shared" si="14"/>
        <v>116.14141414141415</v>
      </c>
      <c r="F99" s="44">
        <v>0</v>
      </c>
      <c r="G99" s="44">
        <f t="shared" si="15"/>
        <v>0</v>
      </c>
      <c r="H99" s="44">
        <v>6733</v>
      </c>
      <c r="I99" s="44">
        <f t="shared" si="16"/>
        <v>34.005050505050505</v>
      </c>
      <c r="J99" s="44">
        <v>0</v>
      </c>
      <c r="K99" s="44">
        <f t="shared" si="17"/>
        <v>0</v>
      </c>
      <c r="L99" s="44">
        <v>34405</v>
      </c>
      <c r="M99" s="44">
        <f t="shared" si="18"/>
        <v>173.76262626262627</v>
      </c>
      <c r="N99" s="45">
        <f t="shared" si="19"/>
        <v>64134</v>
      </c>
      <c r="O99" s="44">
        <f t="shared" si="20"/>
        <v>323.90909090909093</v>
      </c>
    </row>
    <row r="100" spans="1:15" s="36" customFormat="1" ht="12.75">
      <c r="A100" s="24">
        <v>374001</v>
      </c>
      <c r="B100" s="42" t="s">
        <v>133</v>
      </c>
      <c r="C100" s="56">
        <v>238</v>
      </c>
      <c r="D100" s="44">
        <v>35157</v>
      </c>
      <c r="E100" s="44">
        <f t="shared" si="14"/>
        <v>147.71848739495798</v>
      </c>
      <c r="F100" s="44">
        <v>0</v>
      </c>
      <c r="G100" s="44">
        <f t="shared" si="15"/>
        <v>0</v>
      </c>
      <c r="H100" s="44">
        <v>0</v>
      </c>
      <c r="I100" s="44">
        <f t="shared" si="16"/>
        <v>0</v>
      </c>
      <c r="J100" s="44">
        <v>0</v>
      </c>
      <c r="K100" s="44">
        <f t="shared" si="17"/>
        <v>0</v>
      </c>
      <c r="L100" s="44">
        <v>0</v>
      </c>
      <c r="M100" s="44">
        <f t="shared" si="18"/>
        <v>0</v>
      </c>
      <c r="N100" s="45">
        <f t="shared" si="19"/>
        <v>35157</v>
      </c>
      <c r="O100" s="44">
        <f t="shared" si="20"/>
        <v>147.71848739495798</v>
      </c>
    </row>
    <row r="101" spans="1:15" s="36" customFormat="1" ht="12.75">
      <c r="A101" s="24">
        <v>375001</v>
      </c>
      <c r="B101" s="42" t="s">
        <v>134</v>
      </c>
      <c r="C101" s="56">
        <v>140</v>
      </c>
      <c r="D101" s="44">
        <v>16942</v>
      </c>
      <c r="E101" s="44">
        <f t="shared" si="14"/>
        <v>121.01428571428572</v>
      </c>
      <c r="F101" s="44">
        <v>0</v>
      </c>
      <c r="G101" s="44">
        <f t="shared" si="15"/>
        <v>0</v>
      </c>
      <c r="H101" s="44">
        <v>3542</v>
      </c>
      <c r="I101" s="44">
        <f t="shared" si="16"/>
        <v>25.3</v>
      </c>
      <c r="J101" s="44">
        <v>0</v>
      </c>
      <c r="K101" s="44">
        <f t="shared" si="17"/>
        <v>0</v>
      </c>
      <c r="L101" s="44">
        <v>7689</v>
      </c>
      <c r="M101" s="44">
        <f t="shared" si="18"/>
        <v>54.92142857142857</v>
      </c>
      <c r="N101" s="45">
        <f t="shared" si="19"/>
        <v>28173</v>
      </c>
      <c r="O101" s="44">
        <f t="shared" si="20"/>
        <v>201.2357142857143</v>
      </c>
    </row>
    <row r="102" spans="1:15" ht="12.75">
      <c r="A102" s="25">
        <v>376001</v>
      </c>
      <c r="B102" s="51" t="s">
        <v>135</v>
      </c>
      <c r="C102" s="57">
        <v>132</v>
      </c>
      <c r="D102" s="38">
        <v>13643</v>
      </c>
      <c r="E102" s="38">
        <f t="shared" si="14"/>
        <v>103.35606060606061</v>
      </c>
      <c r="F102" s="38">
        <v>0</v>
      </c>
      <c r="G102" s="38">
        <f t="shared" si="15"/>
        <v>0</v>
      </c>
      <c r="H102" s="38">
        <v>269</v>
      </c>
      <c r="I102" s="38">
        <f t="shared" si="16"/>
        <v>2.037878787878788</v>
      </c>
      <c r="J102" s="38">
        <v>0</v>
      </c>
      <c r="K102" s="38">
        <f t="shared" si="17"/>
        <v>0</v>
      </c>
      <c r="L102" s="38">
        <v>3339</v>
      </c>
      <c r="M102" s="38">
        <f t="shared" si="18"/>
        <v>25.295454545454547</v>
      </c>
      <c r="N102" s="39">
        <f t="shared" si="19"/>
        <v>17251</v>
      </c>
      <c r="O102" s="38">
        <f t="shared" si="20"/>
        <v>130.68939393939394</v>
      </c>
    </row>
    <row r="103" spans="1:15" ht="12.75">
      <c r="A103" s="49">
        <v>377001</v>
      </c>
      <c r="B103" s="49" t="s">
        <v>111</v>
      </c>
      <c r="C103" s="56">
        <v>308</v>
      </c>
      <c r="D103" s="48">
        <v>82170</v>
      </c>
      <c r="E103" s="48">
        <f t="shared" si="14"/>
        <v>266.7857142857143</v>
      </c>
      <c r="F103" s="48">
        <v>0</v>
      </c>
      <c r="G103" s="48">
        <f t="shared" si="15"/>
        <v>0</v>
      </c>
      <c r="H103" s="48">
        <v>0</v>
      </c>
      <c r="I103" s="48">
        <f t="shared" si="16"/>
        <v>0</v>
      </c>
      <c r="J103" s="48">
        <v>0</v>
      </c>
      <c r="K103" s="48">
        <f t="shared" si="17"/>
        <v>0</v>
      </c>
      <c r="L103" s="48">
        <v>0</v>
      </c>
      <c r="M103" s="48">
        <f t="shared" si="18"/>
        <v>0</v>
      </c>
      <c r="N103" s="50">
        <f t="shared" si="19"/>
        <v>82170</v>
      </c>
      <c r="O103" s="48">
        <f t="shared" si="20"/>
        <v>266.7857142857143</v>
      </c>
    </row>
    <row r="104" spans="1:15" s="36" customFormat="1" ht="12.75">
      <c r="A104" s="24">
        <v>377002</v>
      </c>
      <c r="B104" s="42" t="s">
        <v>112</v>
      </c>
      <c r="C104" s="56">
        <v>279</v>
      </c>
      <c r="D104" s="44">
        <v>81487</v>
      </c>
      <c r="E104" s="44">
        <f t="shared" si="14"/>
        <v>292.06810035842295</v>
      </c>
      <c r="F104" s="44">
        <v>0</v>
      </c>
      <c r="G104" s="44">
        <f t="shared" si="15"/>
        <v>0</v>
      </c>
      <c r="H104" s="44">
        <v>0</v>
      </c>
      <c r="I104" s="44">
        <f t="shared" si="16"/>
        <v>0</v>
      </c>
      <c r="J104" s="44">
        <v>0</v>
      </c>
      <c r="K104" s="44">
        <f t="shared" si="17"/>
        <v>0</v>
      </c>
      <c r="L104" s="44">
        <v>0</v>
      </c>
      <c r="M104" s="44">
        <f t="shared" si="18"/>
        <v>0</v>
      </c>
      <c r="N104" s="45">
        <f t="shared" si="19"/>
        <v>81487</v>
      </c>
      <c r="O104" s="44">
        <f t="shared" si="20"/>
        <v>292.06810035842295</v>
      </c>
    </row>
    <row r="105" spans="1:15" s="36" customFormat="1" ht="12.75">
      <c r="A105" s="24">
        <v>377003</v>
      </c>
      <c r="B105" s="42" t="s">
        <v>113</v>
      </c>
      <c r="C105" s="56">
        <v>385</v>
      </c>
      <c r="D105" s="44">
        <v>65118</v>
      </c>
      <c r="E105" s="44">
        <f t="shared" si="14"/>
        <v>169.13766233766233</v>
      </c>
      <c r="F105" s="44">
        <v>0</v>
      </c>
      <c r="G105" s="44">
        <f t="shared" si="15"/>
        <v>0</v>
      </c>
      <c r="H105" s="44">
        <v>0</v>
      </c>
      <c r="I105" s="44">
        <f t="shared" si="16"/>
        <v>0</v>
      </c>
      <c r="J105" s="44">
        <v>0</v>
      </c>
      <c r="K105" s="44">
        <f t="shared" si="17"/>
        <v>0</v>
      </c>
      <c r="L105" s="44">
        <v>131</v>
      </c>
      <c r="M105" s="44">
        <f t="shared" si="18"/>
        <v>0.34025974025974026</v>
      </c>
      <c r="N105" s="45">
        <f t="shared" si="19"/>
        <v>65249</v>
      </c>
      <c r="O105" s="44">
        <f t="shared" si="20"/>
        <v>169.47792207792207</v>
      </c>
    </row>
    <row r="106" spans="1:15" s="36" customFormat="1" ht="12.75">
      <c r="A106" s="24">
        <v>377004</v>
      </c>
      <c r="B106" s="42" t="s">
        <v>136</v>
      </c>
      <c r="C106" s="56">
        <v>365</v>
      </c>
      <c r="D106" s="44">
        <v>65403</v>
      </c>
      <c r="E106" s="44">
        <f t="shared" si="14"/>
        <v>179.186301369863</v>
      </c>
      <c r="F106" s="44">
        <v>0</v>
      </c>
      <c r="G106" s="44">
        <f t="shared" si="15"/>
        <v>0</v>
      </c>
      <c r="H106" s="44">
        <v>0</v>
      </c>
      <c r="I106" s="44">
        <f t="shared" si="16"/>
        <v>0</v>
      </c>
      <c r="J106" s="44">
        <v>0</v>
      </c>
      <c r="K106" s="44">
        <f t="shared" si="17"/>
        <v>0</v>
      </c>
      <c r="L106" s="44">
        <v>380</v>
      </c>
      <c r="M106" s="44">
        <f t="shared" si="18"/>
        <v>1.0410958904109588</v>
      </c>
      <c r="N106" s="45">
        <f t="shared" si="19"/>
        <v>65783</v>
      </c>
      <c r="O106" s="44">
        <f t="shared" si="20"/>
        <v>180.22739726027396</v>
      </c>
    </row>
    <row r="107" spans="1:15" ht="12.75">
      <c r="A107" s="25">
        <v>377005</v>
      </c>
      <c r="B107" s="51" t="s">
        <v>137</v>
      </c>
      <c r="C107" s="57">
        <v>293</v>
      </c>
      <c r="D107" s="38">
        <v>52148</v>
      </c>
      <c r="E107" s="38">
        <f t="shared" si="14"/>
        <v>177.97952218430035</v>
      </c>
      <c r="F107" s="38">
        <v>0</v>
      </c>
      <c r="G107" s="38">
        <f t="shared" si="15"/>
        <v>0</v>
      </c>
      <c r="H107" s="38">
        <v>0</v>
      </c>
      <c r="I107" s="38">
        <f t="shared" si="16"/>
        <v>0</v>
      </c>
      <c r="J107" s="38">
        <v>0</v>
      </c>
      <c r="K107" s="38">
        <f t="shared" si="17"/>
        <v>0</v>
      </c>
      <c r="L107" s="38">
        <v>0</v>
      </c>
      <c r="M107" s="38">
        <f t="shared" si="18"/>
        <v>0</v>
      </c>
      <c r="N107" s="39">
        <f t="shared" si="19"/>
        <v>52148</v>
      </c>
      <c r="O107" s="38">
        <f t="shared" si="20"/>
        <v>177.97952218430035</v>
      </c>
    </row>
    <row r="108" spans="1:15" ht="12.75">
      <c r="A108" s="49">
        <v>378001</v>
      </c>
      <c r="B108" s="49" t="s">
        <v>114</v>
      </c>
      <c r="C108" s="56">
        <v>213</v>
      </c>
      <c r="D108" s="48">
        <v>41056</v>
      </c>
      <c r="E108" s="48">
        <f t="shared" si="14"/>
        <v>192.7511737089202</v>
      </c>
      <c r="F108" s="48">
        <v>0</v>
      </c>
      <c r="G108" s="48">
        <f t="shared" si="15"/>
        <v>0</v>
      </c>
      <c r="H108" s="48">
        <v>0</v>
      </c>
      <c r="I108" s="48">
        <f t="shared" si="16"/>
        <v>0</v>
      </c>
      <c r="J108" s="48">
        <v>0</v>
      </c>
      <c r="K108" s="48">
        <f t="shared" si="17"/>
        <v>0</v>
      </c>
      <c r="L108" s="48">
        <v>7566</v>
      </c>
      <c r="M108" s="48">
        <f t="shared" si="18"/>
        <v>35.521126760563384</v>
      </c>
      <c r="N108" s="50">
        <f t="shared" si="19"/>
        <v>48622</v>
      </c>
      <c r="O108" s="48">
        <f t="shared" si="20"/>
        <v>228.27230046948358</v>
      </c>
    </row>
    <row r="109" spans="1:15" s="36" customFormat="1" ht="12.75">
      <c r="A109" s="24">
        <v>378002</v>
      </c>
      <c r="B109" s="42" t="s">
        <v>115</v>
      </c>
      <c r="C109" s="56">
        <v>184</v>
      </c>
      <c r="D109" s="44">
        <v>37284</v>
      </c>
      <c r="E109" s="44">
        <f t="shared" si="14"/>
        <v>202.6304347826087</v>
      </c>
      <c r="F109" s="44">
        <v>0</v>
      </c>
      <c r="G109" s="44">
        <f t="shared" si="15"/>
        <v>0</v>
      </c>
      <c r="H109" s="44">
        <v>0</v>
      </c>
      <c r="I109" s="44">
        <f t="shared" si="16"/>
        <v>0</v>
      </c>
      <c r="J109" s="44">
        <v>0</v>
      </c>
      <c r="K109" s="44">
        <f t="shared" si="17"/>
        <v>0</v>
      </c>
      <c r="L109" s="44">
        <v>7490</v>
      </c>
      <c r="M109" s="44">
        <f t="shared" si="18"/>
        <v>40.70652173913044</v>
      </c>
      <c r="N109" s="45">
        <f t="shared" si="19"/>
        <v>44774</v>
      </c>
      <c r="O109" s="44">
        <f t="shared" si="20"/>
        <v>243.33695652173913</v>
      </c>
    </row>
    <row r="110" spans="1:15" s="36" customFormat="1" ht="12.75">
      <c r="A110" s="24">
        <v>379001</v>
      </c>
      <c r="B110" s="42" t="s">
        <v>116</v>
      </c>
      <c r="C110" s="56">
        <v>174</v>
      </c>
      <c r="D110" s="44">
        <v>22603</v>
      </c>
      <c r="E110" s="44">
        <f t="shared" si="14"/>
        <v>129.9022988505747</v>
      </c>
      <c r="F110" s="44">
        <v>0</v>
      </c>
      <c r="G110" s="44">
        <f t="shared" si="15"/>
        <v>0</v>
      </c>
      <c r="H110" s="44">
        <v>3097</v>
      </c>
      <c r="I110" s="44">
        <f t="shared" si="16"/>
        <v>17.798850574712645</v>
      </c>
      <c r="J110" s="44">
        <v>0</v>
      </c>
      <c r="K110" s="44">
        <f t="shared" si="17"/>
        <v>0</v>
      </c>
      <c r="L110" s="44">
        <v>4502</v>
      </c>
      <c r="M110" s="44">
        <f t="shared" si="18"/>
        <v>25.873563218390803</v>
      </c>
      <c r="N110" s="45">
        <f t="shared" si="19"/>
        <v>30202</v>
      </c>
      <c r="O110" s="44">
        <f t="shared" si="20"/>
        <v>173.57471264367817</v>
      </c>
    </row>
    <row r="111" spans="1:15" s="36" customFormat="1" ht="12.75">
      <c r="A111" s="24">
        <v>380001</v>
      </c>
      <c r="B111" s="42" t="s">
        <v>117</v>
      </c>
      <c r="C111" s="56">
        <v>296</v>
      </c>
      <c r="D111" s="44">
        <v>42926</v>
      </c>
      <c r="E111" s="44">
        <f t="shared" si="14"/>
        <v>145.02027027027026</v>
      </c>
      <c r="F111" s="44">
        <v>0</v>
      </c>
      <c r="G111" s="44">
        <f t="shared" si="15"/>
        <v>0</v>
      </c>
      <c r="H111" s="44">
        <v>0</v>
      </c>
      <c r="I111" s="44">
        <f t="shared" si="16"/>
        <v>0</v>
      </c>
      <c r="J111" s="44">
        <v>0</v>
      </c>
      <c r="K111" s="44">
        <f t="shared" si="17"/>
        <v>0</v>
      </c>
      <c r="L111" s="44">
        <v>1829</v>
      </c>
      <c r="M111" s="44">
        <f t="shared" si="18"/>
        <v>6.179054054054054</v>
      </c>
      <c r="N111" s="45">
        <f t="shared" si="19"/>
        <v>44755</v>
      </c>
      <c r="O111" s="44">
        <f t="shared" si="20"/>
        <v>151.19932432432432</v>
      </c>
    </row>
    <row r="112" spans="1:15" ht="12.75">
      <c r="A112" s="25">
        <v>381001</v>
      </c>
      <c r="B112" s="51" t="s">
        <v>118</v>
      </c>
      <c r="C112" s="57">
        <v>168</v>
      </c>
      <c r="D112" s="38">
        <v>24108</v>
      </c>
      <c r="E112" s="38">
        <f t="shared" si="14"/>
        <v>143.5</v>
      </c>
      <c r="F112" s="38">
        <v>0</v>
      </c>
      <c r="G112" s="38">
        <f t="shared" si="15"/>
        <v>0</v>
      </c>
      <c r="H112" s="38">
        <v>381</v>
      </c>
      <c r="I112" s="38">
        <f t="shared" si="16"/>
        <v>2.267857142857143</v>
      </c>
      <c r="J112" s="38">
        <v>0</v>
      </c>
      <c r="K112" s="38">
        <f t="shared" si="17"/>
        <v>0</v>
      </c>
      <c r="L112" s="38">
        <v>15093</v>
      </c>
      <c r="M112" s="38">
        <f t="shared" si="18"/>
        <v>89.83928571428571</v>
      </c>
      <c r="N112" s="39">
        <f t="shared" si="19"/>
        <v>39582</v>
      </c>
      <c r="O112" s="38">
        <f t="shared" si="20"/>
        <v>235.60714285714286</v>
      </c>
    </row>
    <row r="113" spans="1:15" ht="12.75">
      <c r="A113" s="49">
        <v>382001</v>
      </c>
      <c r="B113" s="49" t="s">
        <v>119</v>
      </c>
      <c r="C113" s="56">
        <v>151</v>
      </c>
      <c r="D113" s="48">
        <v>25914</v>
      </c>
      <c r="E113" s="48">
        <f t="shared" si="14"/>
        <v>171.6158940397351</v>
      </c>
      <c r="F113" s="48">
        <v>0</v>
      </c>
      <c r="G113" s="48">
        <f t="shared" si="15"/>
        <v>0</v>
      </c>
      <c r="H113" s="48">
        <v>1028</v>
      </c>
      <c r="I113" s="48">
        <f t="shared" si="16"/>
        <v>6.80794701986755</v>
      </c>
      <c r="J113" s="48">
        <v>0</v>
      </c>
      <c r="K113" s="48">
        <f t="shared" si="17"/>
        <v>0</v>
      </c>
      <c r="L113" s="48">
        <v>20497</v>
      </c>
      <c r="M113" s="48">
        <f t="shared" si="18"/>
        <v>135.74172185430464</v>
      </c>
      <c r="N113" s="50">
        <f t="shared" si="19"/>
        <v>47439</v>
      </c>
      <c r="O113" s="48">
        <f t="shared" si="20"/>
        <v>314.1655629139073</v>
      </c>
    </row>
    <row r="114" spans="1:15" s="36" customFormat="1" ht="12.75">
      <c r="A114" s="24">
        <v>383001</v>
      </c>
      <c r="B114" s="42" t="s">
        <v>120</v>
      </c>
      <c r="C114" s="56">
        <v>183</v>
      </c>
      <c r="D114" s="44">
        <v>28706</v>
      </c>
      <c r="E114" s="44">
        <f t="shared" si="14"/>
        <v>156.86338797814207</v>
      </c>
      <c r="F114" s="44">
        <v>0</v>
      </c>
      <c r="G114" s="44">
        <f t="shared" si="15"/>
        <v>0</v>
      </c>
      <c r="H114" s="44">
        <v>0</v>
      </c>
      <c r="I114" s="44">
        <f t="shared" si="16"/>
        <v>0</v>
      </c>
      <c r="J114" s="44">
        <v>0</v>
      </c>
      <c r="K114" s="44">
        <f t="shared" si="17"/>
        <v>0</v>
      </c>
      <c r="L114" s="44">
        <v>1317</v>
      </c>
      <c r="M114" s="44">
        <f t="shared" si="18"/>
        <v>7.19672131147541</v>
      </c>
      <c r="N114" s="45">
        <f t="shared" si="19"/>
        <v>30023</v>
      </c>
      <c r="O114" s="44">
        <f t="shared" si="20"/>
        <v>164.0601092896175</v>
      </c>
    </row>
    <row r="115" spans="1:15" s="36" customFormat="1" ht="12.75">
      <c r="A115" s="24">
        <v>384001</v>
      </c>
      <c r="B115" s="42" t="s">
        <v>121</v>
      </c>
      <c r="C115" s="56">
        <v>388</v>
      </c>
      <c r="D115" s="44">
        <v>65775</v>
      </c>
      <c r="E115" s="44">
        <f t="shared" si="14"/>
        <v>169.52319587628867</v>
      </c>
      <c r="F115" s="44">
        <v>0</v>
      </c>
      <c r="G115" s="44">
        <f t="shared" si="15"/>
        <v>0</v>
      </c>
      <c r="H115" s="44">
        <v>1041</v>
      </c>
      <c r="I115" s="44">
        <f t="shared" si="16"/>
        <v>2.6829896907216493</v>
      </c>
      <c r="J115" s="44">
        <v>0</v>
      </c>
      <c r="K115" s="44">
        <f t="shared" si="17"/>
        <v>0</v>
      </c>
      <c r="L115" s="44">
        <v>12818</v>
      </c>
      <c r="M115" s="44">
        <f t="shared" si="18"/>
        <v>33.0360824742268</v>
      </c>
      <c r="N115" s="45">
        <f t="shared" si="19"/>
        <v>79634</v>
      </c>
      <c r="O115" s="44">
        <f t="shared" si="20"/>
        <v>205.2422680412371</v>
      </c>
    </row>
    <row r="116" spans="1:15" s="36" customFormat="1" ht="12.75">
      <c r="A116" s="24">
        <v>385001</v>
      </c>
      <c r="B116" s="42" t="s">
        <v>100</v>
      </c>
      <c r="C116" s="56">
        <v>441</v>
      </c>
      <c r="D116" s="44">
        <v>64605</v>
      </c>
      <c r="E116" s="44">
        <f t="shared" si="14"/>
        <v>146.49659863945578</v>
      </c>
      <c r="F116" s="44">
        <v>0</v>
      </c>
      <c r="G116" s="44">
        <f t="shared" si="15"/>
        <v>0</v>
      </c>
      <c r="H116" s="44">
        <v>0</v>
      </c>
      <c r="I116" s="44">
        <f t="shared" si="16"/>
        <v>0</v>
      </c>
      <c r="J116" s="44">
        <v>0</v>
      </c>
      <c r="K116" s="44">
        <f t="shared" si="17"/>
        <v>0</v>
      </c>
      <c r="L116" s="44">
        <v>57143</v>
      </c>
      <c r="M116" s="44">
        <f t="shared" si="18"/>
        <v>129.57596371882087</v>
      </c>
      <c r="N116" s="45">
        <f t="shared" si="19"/>
        <v>121748</v>
      </c>
      <c r="O116" s="44">
        <f t="shared" si="20"/>
        <v>276.0725623582766</v>
      </c>
    </row>
    <row r="117" spans="1:15" ht="12.75">
      <c r="A117" s="25">
        <v>386001</v>
      </c>
      <c r="B117" s="51" t="s">
        <v>101</v>
      </c>
      <c r="C117" s="57">
        <v>332</v>
      </c>
      <c r="D117" s="38">
        <v>51171</v>
      </c>
      <c r="E117" s="38">
        <f t="shared" si="14"/>
        <v>154.12951807228916</v>
      </c>
      <c r="F117" s="38">
        <v>0</v>
      </c>
      <c r="G117" s="38">
        <f t="shared" si="15"/>
        <v>0</v>
      </c>
      <c r="H117" s="38">
        <v>0</v>
      </c>
      <c r="I117" s="38">
        <f t="shared" si="16"/>
        <v>0</v>
      </c>
      <c r="J117" s="38">
        <v>0</v>
      </c>
      <c r="K117" s="38">
        <f t="shared" si="17"/>
        <v>0</v>
      </c>
      <c r="L117" s="38">
        <v>89376</v>
      </c>
      <c r="M117" s="38">
        <f t="shared" si="18"/>
        <v>269.2048192771084</v>
      </c>
      <c r="N117" s="39">
        <f t="shared" si="19"/>
        <v>140547</v>
      </c>
      <c r="O117" s="38">
        <f t="shared" si="20"/>
        <v>423.3343373493976</v>
      </c>
    </row>
    <row r="118" spans="1:15" ht="12.75">
      <c r="A118" s="49">
        <v>387001</v>
      </c>
      <c r="B118" s="49" t="s">
        <v>102</v>
      </c>
      <c r="C118" s="56">
        <v>488</v>
      </c>
      <c r="D118" s="48">
        <v>73324</v>
      </c>
      <c r="E118" s="48">
        <f t="shared" si="14"/>
        <v>150.25409836065575</v>
      </c>
      <c r="F118" s="48">
        <v>0</v>
      </c>
      <c r="G118" s="48">
        <f t="shared" si="15"/>
        <v>0</v>
      </c>
      <c r="H118" s="48">
        <v>8</v>
      </c>
      <c r="I118" s="48">
        <f t="shared" si="16"/>
        <v>0.01639344262295082</v>
      </c>
      <c r="J118" s="48">
        <v>0</v>
      </c>
      <c r="K118" s="48">
        <f t="shared" si="17"/>
        <v>0</v>
      </c>
      <c r="L118" s="48">
        <v>64282</v>
      </c>
      <c r="M118" s="48">
        <f t="shared" si="18"/>
        <v>131.72540983606558</v>
      </c>
      <c r="N118" s="50">
        <f t="shared" si="19"/>
        <v>137614</v>
      </c>
      <c r="O118" s="48">
        <f t="shared" si="20"/>
        <v>281.99590163934425</v>
      </c>
    </row>
    <row r="119" spans="1:15" s="36" customFormat="1" ht="12.75">
      <c r="A119" s="24">
        <v>388001</v>
      </c>
      <c r="B119" s="42" t="s">
        <v>103</v>
      </c>
      <c r="C119" s="56">
        <v>525</v>
      </c>
      <c r="D119" s="44">
        <v>77161</v>
      </c>
      <c r="E119" s="44">
        <f t="shared" si="14"/>
        <v>146.97333333333333</v>
      </c>
      <c r="F119" s="44">
        <v>0</v>
      </c>
      <c r="G119" s="44">
        <f t="shared" si="15"/>
        <v>0</v>
      </c>
      <c r="H119" s="44">
        <v>0</v>
      </c>
      <c r="I119" s="44">
        <f t="shared" si="16"/>
        <v>0</v>
      </c>
      <c r="J119" s="44">
        <v>0</v>
      </c>
      <c r="K119" s="44">
        <f t="shared" si="17"/>
        <v>0</v>
      </c>
      <c r="L119" s="44">
        <v>15558</v>
      </c>
      <c r="M119" s="44">
        <f t="shared" si="18"/>
        <v>29.634285714285713</v>
      </c>
      <c r="N119" s="45">
        <f t="shared" si="19"/>
        <v>92719</v>
      </c>
      <c r="O119" s="44">
        <f t="shared" si="20"/>
        <v>176.60761904761904</v>
      </c>
    </row>
    <row r="120" spans="1:15" s="36" customFormat="1" ht="12.75">
      <c r="A120" s="24">
        <v>389001</v>
      </c>
      <c r="B120" s="42" t="s">
        <v>104</v>
      </c>
      <c r="C120" s="56">
        <v>491</v>
      </c>
      <c r="D120" s="44">
        <v>68866</v>
      </c>
      <c r="E120" s="44">
        <f t="shared" si="14"/>
        <v>140.25661914460287</v>
      </c>
      <c r="F120" s="44">
        <v>0</v>
      </c>
      <c r="G120" s="44">
        <f t="shared" si="15"/>
        <v>0</v>
      </c>
      <c r="H120" s="44">
        <v>0</v>
      </c>
      <c r="I120" s="44">
        <f t="shared" si="16"/>
        <v>0</v>
      </c>
      <c r="J120" s="44">
        <v>0</v>
      </c>
      <c r="K120" s="44">
        <f t="shared" si="17"/>
        <v>0</v>
      </c>
      <c r="L120" s="44">
        <v>0</v>
      </c>
      <c r="M120" s="44">
        <f t="shared" si="18"/>
        <v>0</v>
      </c>
      <c r="N120" s="45">
        <f t="shared" si="19"/>
        <v>68866</v>
      </c>
      <c r="O120" s="44">
        <f t="shared" si="20"/>
        <v>140.25661914460287</v>
      </c>
    </row>
    <row r="121" spans="1:15" s="36" customFormat="1" ht="12.75">
      <c r="A121" s="24">
        <v>389002</v>
      </c>
      <c r="B121" s="42" t="s">
        <v>138</v>
      </c>
      <c r="C121" s="56">
        <v>447</v>
      </c>
      <c r="D121" s="44">
        <v>84805</v>
      </c>
      <c r="E121" s="44">
        <f t="shared" si="14"/>
        <v>189.72035794183446</v>
      </c>
      <c r="F121" s="44">
        <v>0</v>
      </c>
      <c r="G121" s="44">
        <f t="shared" si="15"/>
        <v>0</v>
      </c>
      <c r="H121" s="44">
        <v>0</v>
      </c>
      <c r="I121" s="44">
        <f t="shared" si="16"/>
        <v>0</v>
      </c>
      <c r="J121" s="44">
        <v>0</v>
      </c>
      <c r="K121" s="44">
        <f t="shared" si="17"/>
        <v>0</v>
      </c>
      <c r="L121" s="44">
        <v>0</v>
      </c>
      <c r="M121" s="44">
        <f t="shared" si="18"/>
        <v>0</v>
      </c>
      <c r="N121" s="45">
        <f t="shared" si="19"/>
        <v>84805</v>
      </c>
      <c r="O121" s="44">
        <f t="shared" si="20"/>
        <v>189.72035794183446</v>
      </c>
    </row>
    <row r="122" spans="1:15" ht="12.75">
      <c r="A122" s="25">
        <v>390001</v>
      </c>
      <c r="B122" s="51" t="s">
        <v>83</v>
      </c>
      <c r="C122" s="57">
        <v>617</v>
      </c>
      <c r="D122" s="38">
        <v>97467</v>
      </c>
      <c r="E122" s="38">
        <f t="shared" si="14"/>
        <v>157.96920583468395</v>
      </c>
      <c r="F122" s="38">
        <v>0</v>
      </c>
      <c r="G122" s="38">
        <f t="shared" si="15"/>
        <v>0</v>
      </c>
      <c r="H122" s="38">
        <v>0</v>
      </c>
      <c r="I122" s="38">
        <f t="shared" si="16"/>
        <v>0</v>
      </c>
      <c r="J122" s="38">
        <v>0</v>
      </c>
      <c r="K122" s="38">
        <f t="shared" si="17"/>
        <v>0</v>
      </c>
      <c r="L122" s="38">
        <v>403198</v>
      </c>
      <c r="M122" s="38">
        <f t="shared" si="18"/>
        <v>653.4813614262561</v>
      </c>
      <c r="N122" s="39">
        <f t="shared" si="19"/>
        <v>500665</v>
      </c>
      <c r="O122" s="38">
        <f t="shared" si="20"/>
        <v>811.45056726094</v>
      </c>
    </row>
    <row r="123" spans="1:15" ht="12.75">
      <c r="A123" s="49">
        <v>391001</v>
      </c>
      <c r="B123" s="49" t="s">
        <v>84</v>
      </c>
      <c r="C123" s="56">
        <v>700</v>
      </c>
      <c r="D123" s="48">
        <v>155377</v>
      </c>
      <c r="E123" s="48">
        <f t="shared" si="14"/>
        <v>221.96714285714285</v>
      </c>
      <c r="F123" s="48">
        <v>0</v>
      </c>
      <c r="G123" s="48">
        <f t="shared" si="15"/>
        <v>0</v>
      </c>
      <c r="H123" s="48">
        <v>458</v>
      </c>
      <c r="I123" s="48">
        <f t="shared" si="16"/>
        <v>0.6542857142857142</v>
      </c>
      <c r="J123" s="48">
        <v>0</v>
      </c>
      <c r="K123" s="48">
        <f t="shared" si="17"/>
        <v>0</v>
      </c>
      <c r="L123" s="48">
        <v>99980</v>
      </c>
      <c r="M123" s="48">
        <f t="shared" si="18"/>
        <v>142.82857142857142</v>
      </c>
      <c r="N123" s="50">
        <f t="shared" si="19"/>
        <v>255815</v>
      </c>
      <c r="O123" s="48">
        <f t="shared" si="20"/>
        <v>365.45</v>
      </c>
    </row>
    <row r="124" spans="1:15" s="36" customFormat="1" ht="12.75">
      <c r="A124" s="24">
        <v>392001</v>
      </c>
      <c r="B124" s="42" t="s">
        <v>85</v>
      </c>
      <c r="C124" s="56">
        <v>372</v>
      </c>
      <c r="D124" s="44">
        <v>52737</v>
      </c>
      <c r="E124" s="44">
        <f t="shared" si="14"/>
        <v>141.76612903225808</v>
      </c>
      <c r="F124" s="44">
        <v>0</v>
      </c>
      <c r="G124" s="44">
        <f t="shared" si="15"/>
        <v>0</v>
      </c>
      <c r="H124" s="44">
        <v>0</v>
      </c>
      <c r="I124" s="44">
        <f t="shared" si="16"/>
        <v>0</v>
      </c>
      <c r="J124" s="44">
        <v>0</v>
      </c>
      <c r="K124" s="44">
        <f t="shared" si="17"/>
        <v>0</v>
      </c>
      <c r="L124" s="44">
        <v>30843</v>
      </c>
      <c r="M124" s="44">
        <f t="shared" si="18"/>
        <v>82.91129032258064</v>
      </c>
      <c r="N124" s="45">
        <f t="shared" si="19"/>
        <v>83580</v>
      </c>
      <c r="O124" s="44">
        <f t="shared" si="20"/>
        <v>224.67741935483872</v>
      </c>
    </row>
    <row r="125" spans="1:15" s="36" customFormat="1" ht="12.75">
      <c r="A125" s="24">
        <v>393001</v>
      </c>
      <c r="B125" s="42" t="s">
        <v>86</v>
      </c>
      <c r="C125" s="56">
        <v>778</v>
      </c>
      <c r="D125" s="44">
        <v>123161</v>
      </c>
      <c r="E125" s="44">
        <f t="shared" si="14"/>
        <v>158.30462724935734</v>
      </c>
      <c r="F125" s="44">
        <v>0</v>
      </c>
      <c r="G125" s="44">
        <f t="shared" si="15"/>
        <v>0</v>
      </c>
      <c r="H125" s="44">
        <v>0</v>
      </c>
      <c r="I125" s="44">
        <f t="shared" si="16"/>
        <v>0</v>
      </c>
      <c r="J125" s="44">
        <v>0</v>
      </c>
      <c r="K125" s="44">
        <f t="shared" si="17"/>
        <v>0</v>
      </c>
      <c r="L125" s="44">
        <v>211447</v>
      </c>
      <c r="M125" s="44">
        <f t="shared" si="18"/>
        <v>271.7827763496144</v>
      </c>
      <c r="N125" s="45">
        <f t="shared" si="19"/>
        <v>334608</v>
      </c>
      <c r="O125" s="44">
        <f t="shared" si="20"/>
        <v>430.0874035989717</v>
      </c>
    </row>
    <row r="126" spans="1:15" s="36" customFormat="1" ht="12.75">
      <c r="A126" s="24">
        <v>394003</v>
      </c>
      <c r="B126" s="42" t="s">
        <v>105</v>
      </c>
      <c r="C126" s="56">
        <v>527</v>
      </c>
      <c r="D126" s="44">
        <v>75820</v>
      </c>
      <c r="E126" s="44">
        <f t="shared" si="14"/>
        <v>143.8709677419355</v>
      </c>
      <c r="F126" s="44">
        <v>0</v>
      </c>
      <c r="G126" s="44">
        <f t="shared" si="15"/>
        <v>0</v>
      </c>
      <c r="H126" s="44">
        <v>0</v>
      </c>
      <c r="I126" s="44">
        <f t="shared" si="16"/>
        <v>0</v>
      </c>
      <c r="J126" s="44">
        <v>0</v>
      </c>
      <c r="K126" s="44">
        <f t="shared" si="17"/>
        <v>0</v>
      </c>
      <c r="L126" s="44">
        <v>54477</v>
      </c>
      <c r="M126" s="44">
        <f t="shared" si="18"/>
        <v>103.3719165085389</v>
      </c>
      <c r="N126" s="45">
        <f t="shared" si="19"/>
        <v>130297</v>
      </c>
      <c r="O126" s="44">
        <f t="shared" si="20"/>
        <v>247.2428842504744</v>
      </c>
    </row>
    <row r="127" spans="1:15" ht="12.75">
      <c r="A127" s="25">
        <v>395001</v>
      </c>
      <c r="B127" s="51" t="s">
        <v>87</v>
      </c>
      <c r="C127" s="57">
        <v>613</v>
      </c>
      <c r="D127" s="38">
        <v>85648</v>
      </c>
      <c r="E127" s="38">
        <f t="shared" si="14"/>
        <v>139.7194127243067</v>
      </c>
      <c r="F127" s="38">
        <v>0</v>
      </c>
      <c r="G127" s="38">
        <f t="shared" si="15"/>
        <v>0</v>
      </c>
      <c r="H127" s="38">
        <v>0</v>
      </c>
      <c r="I127" s="38">
        <f t="shared" si="16"/>
        <v>0</v>
      </c>
      <c r="J127" s="38">
        <v>0</v>
      </c>
      <c r="K127" s="38">
        <f t="shared" si="17"/>
        <v>0</v>
      </c>
      <c r="L127" s="38">
        <v>46751</v>
      </c>
      <c r="M127" s="38">
        <f t="shared" si="18"/>
        <v>76.26590538336052</v>
      </c>
      <c r="N127" s="39">
        <f t="shared" si="19"/>
        <v>132399</v>
      </c>
      <c r="O127" s="38">
        <f t="shared" si="20"/>
        <v>215.9853181076672</v>
      </c>
    </row>
    <row r="128" spans="1:15" ht="12.75">
      <c r="A128" s="49">
        <v>395002</v>
      </c>
      <c r="B128" s="49" t="s">
        <v>88</v>
      </c>
      <c r="C128" s="56">
        <v>594</v>
      </c>
      <c r="D128" s="48">
        <v>84976</v>
      </c>
      <c r="E128" s="48">
        <f t="shared" si="14"/>
        <v>143.05723905723906</v>
      </c>
      <c r="F128" s="48">
        <v>0</v>
      </c>
      <c r="G128" s="48">
        <f t="shared" si="15"/>
        <v>0</v>
      </c>
      <c r="H128" s="48">
        <v>0</v>
      </c>
      <c r="I128" s="48">
        <f t="shared" si="16"/>
        <v>0</v>
      </c>
      <c r="J128" s="48">
        <v>0</v>
      </c>
      <c r="K128" s="48">
        <f t="shared" si="17"/>
        <v>0</v>
      </c>
      <c r="L128" s="48">
        <v>30310</v>
      </c>
      <c r="M128" s="48">
        <f t="shared" si="18"/>
        <v>51.02693602693603</v>
      </c>
      <c r="N128" s="50">
        <f t="shared" si="19"/>
        <v>115286</v>
      </c>
      <c r="O128" s="48">
        <f t="shared" si="20"/>
        <v>194.0841750841751</v>
      </c>
    </row>
    <row r="129" spans="1:15" s="36" customFormat="1" ht="12.75">
      <c r="A129" s="24">
        <v>395003</v>
      </c>
      <c r="B129" s="42" t="s">
        <v>89</v>
      </c>
      <c r="C129" s="56">
        <v>451</v>
      </c>
      <c r="D129" s="44">
        <v>60098</v>
      </c>
      <c r="E129" s="44">
        <f t="shared" si="14"/>
        <v>133.2549889135255</v>
      </c>
      <c r="F129" s="44">
        <v>0</v>
      </c>
      <c r="G129" s="44">
        <f t="shared" si="15"/>
        <v>0</v>
      </c>
      <c r="H129" s="44">
        <v>0</v>
      </c>
      <c r="I129" s="44">
        <f t="shared" si="16"/>
        <v>0</v>
      </c>
      <c r="J129" s="44">
        <v>0</v>
      </c>
      <c r="K129" s="44">
        <f t="shared" si="17"/>
        <v>0</v>
      </c>
      <c r="L129" s="44">
        <v>21105</v>
      </c>
      <c r="M129" s="44">
        <f t="shared" si="18"/>
        <v>46.7960088691796</v>
      </c>
      <c r="N129" s="45">
        <f t="shared" si="19"/>
        <v>81203</v>
      </c>
      <c r="O129" s="44">
        <f t="shared" si="20"/>
        <v>180.0509977827051</v>
      </c>
    </row>
    <row r="130" spans="1:15" s="36" customFormat="1" ht="12.75">
      <c r="A130" s="24">
        <v>395004</v>
      </c>
      <c r="B130" s="42" t="s">
        <v>90</v>
      </c>
      <c r="C130" s="56">
        <v>569</v>
      </c>
      <c r="D130" s="44">
        <v>84051</v>
      </c>
      <c r="E130" s="44">
        <f t="shared" si="14"/>
        <v>147.7170474516696</v>
      </c>
      <c r="F130" s="44">
        <v>0</v>
      </c>
      <c r="G130" s="44">
        <f t="shared" si="15"/>
        <v>0</v>
      </c>
      <c r="H130" s="44">
        <v>0</v>
      </c>
      <c r="I130" s="44">
        <f t="shared" si="16"/>
        <v>0</v>
      </c>
      <c r="J130" s="44">
        <v>0</v>
      </c>
      <c r="K130" s="44">
        <f t="shared" si="17"/>
        <v>0</v>
      </c>
      <c r="L130" s="44">
        <v>24305</v>
      </c>
      <c r="M130" s="44">
        <f t="shared" si="18"/>
        <v>42.715289982425304</v>
      </c>
      <c r="N130" s="45">
        <f t="shared" si="19"/>
        <v>108356</v>
      </c>
      <c r="O130" s="44">
        <f t="shared" si="20"/>
        <v>190.4323374340949</v>
      </c>
    </row>
    <row r="131" spans="1:15" s="36" customFormat="1" ht="12.75">
      <c r="A131" s="24">
        <v>395005</v>
      </c>
      <c r="B131" s="42" t="s">
        <v>91</v>
      </c>
      <c r="C131" s="56">
        <v>857</v>
      </c>
      <c r="D131" s="44">
        <v>129887</v>
      </c>
      <c r="E131" s="44">
        <f t="shared" si="14"/>
        <v>151.56009334889148</v>
      </c>
      <c r="F131" s="44">
        <v>0</v>
      </c>
      <c r="G131" s="44">
        <f t="shared" si="15"/>
        <v>0</v>
      </c>
      <c r="H131" s="44">
        <v>0</v>
      </c>
      <c r="I131" s="44">
        <f t="shared" si="16"/>
        <v>0</v>
      </c>
      <c r="J131" s="44">
        <v>0</v>
      </c>
      <c r="K131" s="44">
        <f t="shared" si="17"/>
        <v>0</v>
      </c>
      <c r="L131" s="44">
        <v>76277</v>
      </c>
      <c r="M131" s="44">
        <f t="shared" si="18"/>
        <v>89.0046674445741</v>
      </c>
      <c r="N131" s="45">
        <f t="shared" si="19"/>
        <v>206164</v>
      </c>
      <c r="O131" s="44">
        <f t="shared" si="20"/>
        <v>240.56476079346558</v>
      </c>
    </row>
    <row r="132" spans="1:15" ht="12.75">
      <c r="A132" s="25">
        <v>395006</v>
      </c>
      <c r="B132" s="51" t="s">
        <v>92</v>
      </c>
      <c r="C132" s="57">
        <v>471</v>
      </c>
      <c r="D132" s="38">
        <v>64021</v>
      </c>
      <c r="E132" s="38">
        <f t="shared" si="14"/>
        <v>135.92569002123142</v>
      </c>
      <c r="F132" s="38">
        <v>0</v>
      </c>
      <c r="G132" s="38">
        <f t="shared" si="15"/>
        <v>0</v>
      </c>
      <c r="H132" s="38">
        <v>0</v>
      </c>
      <c r="I132" s="38">
        <f t="shared" si="16"/>
        <v>0</v>
      </c>
      <c r="J132" s="38">
        <v>0</v>
      </c>
      <c r="K132" s="38">
        <f t="shared" si="17"/>
        <v>0</v>
      </c>
      <c r="L132" s="38">
        <v>32986</v>
      </c>
      <c r="M132" s="38">
        <f t="shared" si="18"/>
        <v>70.03397027600849</v>
      </c>
      <c r="N132" s="39">
        <f t="shared" si="19"/>
        <v>97007</v>
      </c>
      <c r="O132" s="38">
        <f t="shared" si="20"/>
        <v>205.9596602972399</v>
      </c>
    </row>
    <row r="133" spans="1:15" ht="12.75">
      <c r="A133" s="49">
        <v>395007</v>
      </c>
      <c r="B133" s="49" t="s">
        <v>106</v>
      </c>
      <c r="C133" s="56">
        <v>347</v>
      </c>
      <c r="D133" s="48">
        <v>52920</v>
      </c>
      <c r="E133" s="48">
        <f t="shared" si="14"/>
        <v>152.50720461095102</v>
      </c>
      <c r="F133" s="48">
        <v>0</v>
      </c>
      <c r="G133" s="48">
        <f t="shared" si="15"/>
        <v>0</v>
      </c>
      <c r="H133" s="48">
        <v>0</v>
      </c>
      <c r="I133" s="48">
        <f t="shared" si="16"/>
        <v>0</v>
      </c>
      <c r="J133" s="48">
        <v>0</v>
      </c>
      <c r="K133" s="48">
        <f t="shared" si="17"/>
        <v>0</v>
      </c>
      <c r="L133" s="48">
        <v>12974</v>
      </c>
      <c r="M133" s="48">
        <f t="shared" si="18"/>
        <v>37.389048991354464</v>
      </c>
      <c r="N133" s="50">
        <f t="shared" si="19"/>
        <v>65894</v>
      </c>
      <c r="O133" s="48">
        <f t="shared" si="20"/>
        <v>189.89625360230548</v>
      </c>
    </row>
    <row r="134" spans="1:15" s="36" customFormat="1" ht="12.75">
      <c r="A134" s="24">
        <v>397001</v>
      </c>
      <c r="B134" s="42" t="s">
        <v>93</v>
      </c>
      <c r="C134" s="56">
        <v>348</v>
      </c>
      <c r="D134" s="44">
        <v>49986</v>
      </c>
      <c r="E134" s="44">
        <f t="shared" si="14"/>
        <v>143.63793103448276</v>
      </c>
      <c r="F134" s="44">
        <v>0</v>
      </c>
      <c r="G134" s="44">
        <f t="shared" si="15"/>
        <v>0</v>
      </c>
      <c r="H134" s="44">
        <v>0</v>
      </c>
      <c r="I134" s="44">
        <f t="shared" si="16"/>
        <v>0</v>
      </c>
      <c r="J134" s="44">
        <v>0</v>
      </c>
      <c r="K134" s="44">
        <f t="shared" si="17"/>
        <v>0</v>
      </c>
      <c r="L134" s="44">
        <v>0</v>
      </c>
      <c r="M134" s="44">
        <f t="shared" si="18"/>
        <v>0</v>
      </c>
      <c r="N134" s="45">
        <f t="shared" si="19"/>
        <v>49986</v>
      </c>
      <c r="O134" s="44">
        <f t="shared" si="20"/>
        <v>143.63793103448276</v>
      </c>
    </row>
    <row r="135" spans="1:15" s="36" customFormat="1" ht="12.75">
      <c r="A135" s="24">
        <v>398001</v>
      </c>
      <c r="B135" s="42" t="s">
        <v>94</v>
      </c>
      <c r="C135" s="56">
        <v>333</v>
      </c>
      <c r="D135" s="44">
        <v>67930</v>
      </c>
      <c r="E135" s="44">
        <f t="shared" si="14"/>
        <v>203.993993993994</v>
      </c>
      <c r="F135" s="44">
        <v>0</v>
      </c>
      <c r="G135" s="44">
        <f t="shared" si="15"/>
        <v>0</v>
      </c>
      <c r="H135" s="44">
        <v>0</v>
      </c>
      <c r="I135" s="44">
        <f t="shared" si="16"/>
        <v>0</v>
      </c>
      <c r="J135" s="44">
        <v>0</v>
      </c>
      <c r="K135" s="44">
        <f t="shared" si="17"/>
        <v>0</v>
      </c>
      <c r="L135" s="44">
        <v>288980</v>
      </c>
      <c r="M135" s="44">
        <f t="shared" si="18"/>
        <v>867.8078078078078</v>
      </c>
      <c r="N135" s="45">
        <f t="shared" si="19"/>
        <v>356910</v>
      </c>
      <c r="O135" s="44">
        <f t="shared" si="20"/>
        <v>1071.8018018018017</v>
      </c>
    </row>
    <row r="136" spans="1:15" s="36" customFormat="1" ht="12.75">
      <c r="A136" s="24">
        <v>398002</v>
      </c>
      <c r="B136" s="42" t="s">
        <v>95</v>
      </c>
      <c r="C136" s="56">
        <v>480</v>
      </c>
      <c r="D136" s="44">
        <v>96649</v>
      </c>
      <c r="E136" s="44">
        <f t="shared" si="14"/>
        <v>201.35208333333333</v>
      </c>
      <c r="F136" s="44">
        <v>0</v>
      </c>
      <c r="G136" s="44">
        <f t="shared" si="15"/>
        <v>0</v>
      </c>
      <c r="H136" s="44">
        <v>0</v>
      </c>
      <c r="I136" s="44">
        <f t="shared" si="16"/>
        <v>0</v>
      </c>
      <c r="J136" s="44">
        <v>0</v>
      </c>
      <c r="K136" s="44">
        <f t="shared" si="17"/>
        <v>0</v>
      </c>
      <c r="L136" s="44">
        <v>213291</v>
      </c>
      <c r="M136" s="44">
        <f t="shared" si="18"/>
        <v>444.35625</v>
      </c>
      <c r="N136" s="45">
        <f t="shared" si="19"/>
        <v>309940</v>
      </c>
      <c r="O136" s="44">
        <f t="shared" si="20"/>
        <v>645.7083333333334</v>
      </c>
    </row>
    <row r="137" spans="1:15" ht="12.75">
      <c r="A137" s="25">
        <v>398003</v>
      </c>
      <c r="B137" s="51" t="s">
        <v>107</v>
      </c>
      <c r="C137" s="57">
        <v>288</v>
      </c>
      <c r="D137" s="38">
        <v>56903</v>
      </c>
      <c r="E137" s="38">
        <f t="shared" si="14"/>
        <v>197.57986111111111</v>
      </c>
      <c r="F137" s="38">
        <v>0</v>
      </c>
      <c r="G137" s="38">
        <f t="shared" si="15"/>
        <v>0</v>
      </c>
      <c r="H137" s="38">
        <v>0</v>
      </c>
      <c r="I137" s="38">
        <f t="shared" si="16"/>
        <v>0</v>
      </c>
      <c r="J137" s="38">
        <v>0</v>
      </c>
      <c r="K137" s="38">
        <f t="shared" si="17"/>
        <v>0</v>
      </c>
      <c r="L137" s="38">
        <v>218538</v>
      </c>
      <c r="M137" s="38">
        <f t="shared" si="18"/>
        <v>758.8125</v>
      </c>
      <c r="N137" s="39">
        <f t="shared" si="19"/>
        <v>275441</v>
      </c>
      <c r="O137" s="38">
        <f t="shared" si="20"/>
        <v>956.3923611111111</v>
      </c>
    </row>
    <row r="138" spans="1:15" ht="12.75">
      <c r="A138" s="49">
        <v>398004</v>
      </c>
      <c r="B138" s="49" t="s">
        <v>110</v>
      </c>
      <c r="C138" s="56">
        <v>195</v>
      </c>
      <c r="D138" s="48">
        <v>27439</v>
      </c>
      <c r="E138" s="48">
        <f t="shared" si="14"/>
        <v>140.7128205128205</v>
      </c>
      <c r="F138" s="48">
        <v>0</v>
      </c>
      <c r="G138" s="48">
        <f t="shared" si="15"/>
        <v>0</v>
      </c>
      <c r="H138" s="48">
        <v>0</v>
      </c>
      <c r="I138" s="48">
        <f t="shared" si="16"/>
        <v>0</v>
      </c>
      <c r="J138" s="48">
        <v>0</v>
      </c>
      <c r="K138" s="48">
        <f t="shared" si="17"/>
        <v>0</v>
      </c>
      <c r="L138" s="48">
        <v>119706</v>
      </c>
      <c r="M138" s="48">
        <f t="shared" si="18"/>
        <v>613.876923076923</v>
      </c>
      <c r="N138" s="50">
        <f t="shared" si="19"/>
        <v>147145</v>
      </c>
      <c r="O138" s="48">
        <f t="shared" si="20"/>
        <v>754.5897435897435</v>
      </c>
    </row>
    <row r="139" spans="1:15" s="36" customFormat="1" ht="12.75">
      <c r="A139" s="24">
        <v>399001</v>
      </c>
      <c r="B139" s="42" t="s">
        <v>96</v>
      </c>
      <c r="C139" s="56">
        <v>460</v>
      </c>
      <c r="D139" s="44">
        <v>69518</v>
      </c>
      <c r="E139" s="44">
        <f t="shared" si="14"/>
        <v>151.12608695652173</v>
      </c>
      <c r="F139" s="44">
        <v>0</v>
      </c>
      <c r="G139" s="44">
        <f t="shared" si="15"/>
        <v>0</v>
      </c>
      <c r="H139" s="44">
        <v>0</v>
      </c>
      <c r="I139" s="44">
        <f t="shared" si="16"/>
        <v>0</v>
      </c>
      <c r="J139" s="44">
        <v>0</v>
      </c>
      <c r="K139" s="44">
        <f t="shared" si="17"/>
        <v>0</v>
      </c>
      <c r="L139" s="44">
        <v>206220</v>
      </c>
      <c r="M139" s="44">
        <f t="shared" si="18"/>
        <v>448.30434782608694</v>
      </c>
      <c r="N139" s="45">
        <f t="shared" si="19"/>
        <v>275738</v>
      </c>
      <c r="O139" s="44">
        <f t="shared" si="20"/>
        <v>599.4304347826087</v>
      </c>
    </row>
    <row r="140" spans="1:15" s="36" customFormat="1" ht="12.75">
      <c r="A140" s="25">
        <v>399002</v>
      </c>
      <c r="B140" s="61" t="s">
        <v>108</v>
      </c>
      <c r="C140" s="57">
        <v>241</v>
      </c>
      <c r="D140" s="38">
        <v>40850</v>
      </c>
      <c r="E140" s="38">
        <f>D140/$C140</f>
        <v>169.50207468879668</v>
      </c>
      <c r="F140" s="38">
        <v>0</v>
      </c>
      <c r="G140" s="38">
        <f>F140/$C140</f>
        <v>0</v>
      </c>
      <c r="H140" s="38">
        <v>0</v>
      </c>
      <c r="I140" s="38">
        <f>H140/$C140</f>
        <v>0</v>
      </c>
      <c r="J140" s="38">
        <v>0</v>
      </c>
      <c r="K140" s="38">
        <f>J140/$C140</f>
        <v>0</v>
      </c>
      <c r="L140" s="38">
        <v>30136</v>
      </c>
      <c r="M140" s="38">
        <f>L140/$C140</f>
        <v>125.04564315352697</v>
      </c>
      <c r="N140" s="39">
        <f>D140+F140+H140+J140+L140</f>
        <v>70986</v>
      </c>
      <c r="O140" s="38">
        <f>N140/$C140</f>
        <v>294.54771784232366</v>
      </c>
    </row>
    <row r="141" spans="1:15" ht="12.75">
      <c r="A141" s="21"/>
      <c r="B141" s="22" t="s">
        <v>123</v>
      </c>
      <c r="C141" s="23">
        <f>SUM(C93:C140)</f>
        <v>18632</v>
      </c>
      <c r="D141" s="47">
        <f>SUM(D93:D140)</f>
        <v>3046654</v>
      </c>
      <c r="E141" s="47">
        <f>D141/$C141</f>
        <v>163.51728209531987</v>
      </c>
      <c r="F141" s="47">
        <f>SUM(F93:F140)</f>
        <v>0</v>
      </c>
      <c r="G141" s="47">
        <f>F141/$C141</f>
        <v>0</v>
      </c>
      <c r="H141" s="47">
        <f>SUM(H93:H140)</f>
        <v>17017</v>
      </c>
      <c r="I141" s="47">
        <f>H141/$C141</f>
        <v>0.9133211678832117</v>
      </c>
      <c r="J141" s="47">
        <f>SUM(J93:J140)</f>
        <v>0</v>
      </c>
      <c r="K141" s="47">
        <f>J141/$C141</f>
        <v>0</v>
      </c>
      <c r="L141" s="47">
        <f>SUM(L93:L140)</f>
        <v>2783956</v>
      </c>
      <c r="M141" s="47">
        <f>L141/$C141</f>
        <v>149.4179905538858</v>
      </c>
      <c r="N141" s="55">
        <f>SUM(N93:N140)</f>
        <v>5847627</v>
      </c>
      <c r="O141" s="47">
        <f>N141/$C141</f>
        <v>313.8485938170889</v>
      </c>
    </row>
    <row r="142" spans="1:15" ht="12.75">
      <c r="A142" s="17"/>
      <c r="B142" s="18"/>
      <c r="C142" s="18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31"/>
    </row>
    <row r="143" spans="1:15" ht="13.5" thickBot="1">
      <c r="A143" s="26"/>
      <c r="B143" s="27" t="s">
        <v>97</v>
      </c>
      <c r="C143" s="28">
        <f>C141+C91+C78+C74</f>
        <v>689418</v>
      </c>
      <c r="D143" s="30">
        <f>D141+D91+D78+D74</f>
        <v>4987082.58</v>
      </c>
      <c r="E143" s="30">
        <f>D143/$C143</f>
        <v>7.233757430180239</v>
      </c>
      <c r="F143" s="30">
        <f>F141+F91+F78+F74</f>
        <v>1986876</v>
      </c>
      <c r="G143" s="30">
        <f>F143/$C143</f>
        <v>2.881961306493303</v>
      </c>
      <c r="H143" s="30">
        <f>H141+H91+H78+H74</f>
        <v>121181626</v>
      </c>
      <c r="I143" s="30">
        <f>H143/$C143</f>
        <v>175.77380631199068</v>
      </c>
      <c r="J143" s="30">
        <f>J141+J91+J78+J74</f>
        <v>0</v>
      </c>
      <c r="K143" s="30">
        <f>J143/$C143</f>
        <v>0</v>
      </c>
      <c r="L143" s="30">
        <f>L141+L91+L78+L74</f>
        <v>42635786</v>
      </c>
      <c r="M143" s="30">
        <f>L143/$C143</f>
        <v>61.84315756188553</v>
      </c>
      <c r="N143" s="32">
        <f>N141+N91+N78+N74</f>
        <v>170791370.58</v>
      </c>
      <c r="O143" s="30">
        <f>N143/$C143</f>
        <v>247.73268261054977</v>
      </c>
    </row>
    <row r="144" ht="13.5" thickTop="1"/>
    <row r="145" spans="4:12" ht="12.75">
      <c r="D145" s="1" t="s">
        <v>153</v>
      </c>
      <c r="E145"/>
      <c r="F145"/>
      <c r="J145" s="1" t="s">
        <v>153</v>
      </c>
      <c r="K145"/>
      <c r="L145"/>
    </row>
    <row r="146" spans="4:12" ht="12.75" customHeight="1">
      <c r="D146" s="66" t="s">
        <v>154</v>
      </c>
      <c r="E146" s="66"/>
      <c r="F146" s="66"/>
      <c r="J146" s="66" t="s">
        <v>154</v>
      </c>
      <c r="K146" s="66"/>
      <c r="L146" s="66"/>
    </row>
    <row r="147" spans="4:12" ht="12.75" customHeight="1">
      <c r="D147" s="67" t="s">
        <v>155</v>
      </c>
      <c r="E147" s="67"/>
      <c r="F147" s="67"/>
      <c r="J147" s="67" t="s">
        <v>155</v>
      </c>
      <c r="K147" s="67"/>
      <c r="L147" s="67"/>
    </row>
  </sheetData>
  <sheetProtection/>
  <mergeCells count="9">
    <mergeCell ref="A1:B2"/>
    <mergeCell ref="N2:N3"/>
    <mergeCell ref="C2:C3"/>
    <mergeCell ref="D1:I1"/>
    <mergeCell ref="J1:O1"/>
    <mergeCell ref="D146:F146"/>
    <mergeCell ref="D147:F147"/>
    <mergeCell ref="J146:L146"/>
    <mergeCell ref="J147:L147"/>
  </mergeCells>
  <printOptions horizontalCentered="1"/>
  <pageMargins left="0.25" right="0.25" top="0.5" bottom="0.52" header="0.25" footer="0.17"/>
  <pageSetup fitToHeight="2" horizontalDpi="600" verticalDpi="600" orientation="portrait" paperSize="5" scale="65" r:id="rId1"/>
  <headerFooter alignWithMargins="0">
    <oddFooter>&amp;L&amp;"Arial Narrow,Regular"* Includes key punch code 51130 under Other Uses of Funds. 
</oddFooter>
  </headerFooter>
  <rowBreaks count="1" manualBreakCount="1">
    <brk id="7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131"/>
  <sheetViews>
    <sheetView zoomScalePageLayoutView="0" workbookViewId="0" topLeftCell="A1">
      <selection activeCell="B1" sqref="B1:B16384"/>
    </sheetView>
  </sheetViews>
  <sheetFormatPr defaultColWidth="9.140625" defaultRowHeight="12.75"/>
  <cols>
    <col min="2" max="2" width="14.7109375" style="1" customWidth="1"/>
  </cols>
  <sheetData>
    <row r="1" ht="25.5">
      <c r="B1" s="46"/>
    </row>
    <row r="2" ht="12.75">
      <c r="B2" s="72"/>
    </row>
    <row r="3" ht="12.75">
      <c r="B3" s="73"/>
    </row>
    <row r="4" ht="12.75">
      <c r="B4" s="43"/>
    </row>
    <row r="5" ht="12.75">
      <c r="B5" s="43"/>
    </row>
    <row r="6" ht="12.75">
      <c r="B6" s="43"/>
    </row>
    <row r="7" ht="12.75">
      <c r="B7" s="43"/>
    </row>
    <row r="8" ht="12.75">
      <c r="B8" s="37"/>
    </row>
    <row r="9" ht="12.75">
      <c r="B9" s="43"/>
    </row>
    <row r="10" ht="12.75">
      <c r="B10" s="43"/>
    </row>
    <row r="11" ht="12.75">
      <c r="B11" s="43"/>
    </row>
    <row r="12" ht="12.75">
      <c r="B12" s="43"/>
    </row>
    <row r="13" ht="12.75">
      <c r="B13" s="37"/>
    </row>
    <row r="14" ht="12.75">
      <c r="B14" s="43"/>
    </row>
    <row r="15" ht="12.75">
      <c r="B15" s="43"/>
    </row>
    <row r="16" ht="12.75">
      <c r="B16" s="43"/>
    </row>
    <row r="17" ht="12.75">
      <c r="B17" s="43"/>
    </row>
    <row r="18" ht="12.75">
      <c r="B18" s="37"/>
    </row>
    <row r="19" ht="12.75">
      <c r="B19" s="43"/>
    </row>
    <row r="20" ht="12.75">
      <c r="B20" s="43"/>
    </row>
    <row r="21" ht="12.75">
      <c r="B21" s="43"/>
    </row>
    <row r="22" ht="12.75">
      <c r="B22" s="43"/>
    </row>
    <row r="23" ht="12.75">
      <c r="B23" s="37"/>
    </row>
    <row r="24" ht="12.75">
      <c r="B24" s="43"/>
    </row>
    <row r="25" ht="12.75">
      <c r="B25" s="43"/>
    </row>
    <row r="26" ht="12.75">
      <c r="B26" s="43"/>
    </row>
    <row r="27" ht="12.75">
      <c r="B27" s="43"/>
    </row>
    <row r="28" ht="12.75">
      <c r="B28" s="37"/>
    </row>
    <row r="29" ht="12.75">
      <c r="B29" s="43"/>
    </row>
    <row r="30" ht="12.75">
      <c r="B30" s="43"/>
    </row>
    <row r="31" ht="12.75">
      <c r="B31" s="43"/>
    </row>
    <row r="32" ht="12.75">
      <c r="B32" s="43"/>
    </row>
    <row r="33" ht="12.75">
      <c r="B33" s="37"/>
    </row>
    <row r="34" ht="12.75">
      <c r="B34" s="43"/>
    </row>
    <row r="35" ht="12.75">
      <c r="B35" s="43"/>
    </row>
    <row r="36" ht="12.75">
      <c r="B36" s="43"/>
    </row>
    <row r="37" ht="12.75">
      <c r="B37" s="43"/>
    </row>
    <row r="38" ht="12.75">
      <c r="B38" s="37"/>
    </row>
    <row r="39" ht="12.75">
      <c r="B39" s="43"/>
    </row>
    <row r="40" ht="12.75">
      <c r="B40" s="43"/>
    </row>
    <row r="41" ht="12.75">
      <c r="B41" s="43"/>
    </row>
    <row r="42" ht="12.75">
      <c r="B42" s="43"/>
    </row>
    <row r="43" ht="12.75">
      <c r="B43" s="37"/>
    </row>
    <row r="44" ht="12.75">
      <c r="B44" s="43"/>
    </row>
    <row r="45" ht="12.75">
      <c r="B45" s="43"/>
    </row>
    <row r="46" ht="12.75">
      <c r="B46" s="43"/>
    </row>
    <row r="47" ht="12.75">
      <c r="B47" s="43"/>
    </row>
    <row r="48" ht="12.75">
      <c r="B48" s="37"/>
    </row>
    <row r="49" ht="12.75">
      <c r="B49" s="43"/>
    </row>
    <row r="50" ht="12.75">
      <c r="B50" s="43"/>
    </row>
    <row r="51" ht="12.75">
      <c r="B51" s="43"/>
    </row>
    <row r="52" ht="12.75">
      <c r="B52" s="43"/>
    </row>
    <row r="53" ht="12.75">
      <c r="B53" s="37"/>
    </row>
    <row r="54" ht="12.75">
      <c r="B54" s="43"/>
    </row>
    <row r="55" ht="12.75">
      <c r="B55" s="43"/>
    </row>
    <row r="56" ht="12.75">
      <c r="B56" s="43"/>
    </row>
    <row r="57" ht="12.75">
      <c r="B57" s="43"/>
    </row>
    <row r="58" ht="12.75">
      <c r="B58" s="37"/>
    </row>
    <row r="59" ht="12.75">
      <c r="B59" s="43"/>
    </row>
    <row r="60" ht="12.75">
      <c r="B60" s="43"/>
    </row>
    <row r="61" ht="12.75">
      <c r="B61" s="43"/>
    </row>
    <row r="62" ht="12.75">
      <c r="B62" s="43"/>
    </row>
    <row r="63" ht="12.75">
      <c r="B63" s="37"/>
    </row>
    <row r="64" ht="12.75">
      <c r="B64" s="43"/>
    </row>
    <row r="65" ht="12.75">
      <c r="B65" s="43"/>
    </row>
    <row r="66" ht="12.75">
      <c r="B66" s="43"/>
    </row>
    <row r="67" ht="12.75">
      <c r="B67" s="43"/>
    </row>
    <row r="68" ht="12.75">
      <c r="B68" s="43"/>
    </row>
    <row r="69" ht="12.75">
      <c r="B69" s="43"/>
    </row>
    <row r="70" ht="12.75">
      <c r="B70" s="43"/>
    </row>
    <row r="71" ht="12.75">
      <c r="B71" s="37"/>
    </row>
    <row r="72" ht="12.75">
      <c r="B72" s="5"/>
    </row>
    <row r="73" ht="12.75">
      <c r="B73" s="13"/>
    </row>
    <row r="74" ht="12.75">
      <c r="B74" s="9"/>
    </row>
    <row r="75" ht="12.75">
      <c r="B75" s="43"/>
    </row>
    <row r="76" ht="12.75">
      <c r="B76" s="41"/>
    </row>
    <row r="77" ht="12.75">
      <c r="B77" s="23"/>
    </row>
    <row r="78" ht="12.75">
      <c r="B78" s="9"/>
    </row>
    <row r="79" ht="12.75">
      <c r="B79" s="43"/>
    </row>
    <row r="80" ht="12.75">
      <c r="B80" s="43"/>
    </row>
    <row r="81" ht="12.75">
      <c r="B81" s="43"/>
    </row>
    <row r="82" ht="12.75">
      <c r="B82" s="43"/>
    </row>
    <row r="83" ht="12.75">
      <c r="B83" s="41"/>
    </row>
    <row r="84" ht="12.75">
      <c r="B84" s="43"/>
    </row>
    <row r="85" ht="12.75">
      <c r="B85" s="43"/>
    </row>
    <row r="86" ht="12.75">
      <c r="B86" s="41"/>
    </row>
    <row r="87" ht="12.75">
      <c r="B87" s="41"/>
    </row>
    <row r="88" ht="12.75">
      <c r="B88" s="23"/>
    </row>
    <row r="89" ht="12.75">
      <c r="B89" s="9"/>
    </row>
    <row r="90" ht="12.75">
      <c r="B90" s="43"/>
    </row>
    <row r="91" ht="12.75">
      <c r="B91" s="43"/>
    </row>
    <row r="92" ht="12.75">
      <c r="B92" s="43"/>
    </row>
    <row r="93" ht="12.75">
      <c r="B93" s="43"/>
    </row>
    <row r="94" ht="12.75">
      <c r="B94" s="43"/>
    </row>
    <row r="95" ht="12.75">
      <c r="B95" s="43"/>
    </row>
    <row r="96" ht="12.75">
      <c r="B96" s="43"/>
    </row>
    <row r="97" ht="12.75">
      <c r="B97" s="43"/>
    </row>
    <row r="98" ht="12.75">
      <c r="B98" s="43"/>
    </row>
    <row r="99" ht="12.75">
      <c r="B99" s="43"/>
    </row>
    <row r="100" ht="12.75">
      <c r="B100" s="43"/>
    </row>
    <row r="101" ht="12.75">
      <c r="B101" s="43"/>
    </row>
    <row r="102" ht="12.75">
      <c r="B102" s="43"/>
    </row>
    <row r="103" ht="12.75">
      <c r="B103" s="43"/>
    </row>
    <row r="104" ht="12.75">
      <c r="B104" s="43"/>
    </row>
    <row r="105" ht="12.75">
      <c r="B105" s="41"/>
    </row>
    <row r="106" ht="12.75">
      <c r="B106" s="40"/>
    </row>
    <row r="107" ht="12.75">
      <c r="B107" s="43"/>
    </row>
    <row r="108" ht="12.75">
      <c r="B108" s="43"/>
    </row>
    <row r="109" ht="12.75">
      <c r="B109" s="43"/>
    </row>
    <row r="110" ht="12.75">
      <c r="B110" s="41"/>
    </row>
    <row r="111" ht="12.75">
      <c r="B111" s="40"/>
    </row>
    <row r="112" ht="12.75">
      <c r="B112" s="43"/>
    </row>
    <row r="113" ht="12.75">
      <c r="B113" s="43"/>
    </row>
    <row r="114" ht="12.75">
      <c r="B114" s="43"/>
    </row>
    <row r="115" ht="12.75">
      <c r="B115" s="41"/>
    </row>
    <row r="116" ht="12.75">
      <c r="B116" s="40"/>
    </row>
    <row r="117" ht="12.75">
      <c r="B117" s="43"/>
    </row>
    <row r="118" ht="12.75">
      <c r="B118" s="43"/>
    </row>
    <row r="119" ht="12.75">
      <c r="B119" s="43"/>
    </row>
    <row r="120" ht="12.75">
      <c r="B120" s="41"/>
    </row>
    <row r="121" ht="12.75">
      <c r="B121" s="40"/>
    </row>
    <row r="122" ht="12.75">
      <c r="B122" s="43"/>
    </row>
    <row r="123" ht="12.75">
      <c r="B123" s="43"/>
    </row>
    <row r="124" ht="12.75">
      <c r="B124" s="43"/>
    </row>
    <row r="125" ht="12.75">
      <c r="B125" s="41"/>
    </row>
    <row r="126" ht="12.75">
      <c r="B126" s="43"/>
    </row>
    <row r="127" ht="12.75">
      <c r="B127" s="40"/>
    </row>
    <row r="128" ht="12.75">
      <c r="B128" s="41"/>
    </row>
    <row r="129" ht="12.75">
      <c r="B129" s="23"/>
    </row>
    <row r="130" ht="12.75">
      <c r="B130" s="18"/>
    </row>
    <row r="131" ht="13.5" thickBot="1">
      <c r="B131" s="28"/>
    </row>
    <row r="132" ht="13.5" thickTop="1"/>
  </sheetData>
  <sheetProtection/>
  <mergeCells count="1">
    <mergeCell ref="B2:B3"/>
  </mergeCells>
  <conditionalFormatting sqref="B4:B71">
    <cfRule type="expression" priority="1" dxfId="1" stopIfTrue="1">
      <formula>MOD(ROW(),5)=3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2011-02-16T20:58:44Z</cp:lastPrinted>
  <dcterms:created xsi:type="dcterms:W3CDTF">2003-04-30T20:08:44Z</dcterms:created>
  <dcterms:modified xsi:type="dcterms:W3CDTF">2011-02-25T13:48:59Z</dcterms:modified>
  <cp:category/>
  <cp:version/>
  <cp:contentType/>
  <cp:contentStatus/>
</cp:coreProperties>
</file>