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30" yWindow="-15" windowWidth="6270" windowHeight="9495"/>
  </bookViews>
  <sheets>
    <sheet name="Total by Object" sheetId="9" r:id="rId1"/>
  </sheets>
  <definedNames>
    <definedName name="_xlnm.Print_Area" localSheetId="0">'Total by Object'!$A$1:$W$135</definedName>
    <definedName name="_xlnm.Print_Titles" localSheetId="0">'Total by Object'!$A:$C,'Total by Object'!$1:$3</definedName>
  </definedNames>
  <calcPr calcId="125725"/>
</workbook>
</file>

<file path=xl/calcChain.xml><?xml version="1.0" encoding="utf-8"?>
<calcChain xmlns="http://schemas.openxmlformats.org/spreadsheetml/2006/main">
  <c r="T74" i="9"/>
  <c r="R74"/>
  <c r="P74"/>
  <c r="N74"/>
  <c r="L74"/>
  <c r="J74"/>
  <c r="H74"/>
  <c r="F74"/>
  <c r="D74"/>
  <c r="C129"/>
  <c r="C89"/>
  <c r="C78"/>
  <c r="C74"/>
  <c r="E93"/>
  <c r="G93"/>
  <c r="I93"/>
  <c r="K93"/>
  <c r="M93"/>
  <c r="O93"/>
  <c r="Q93"/>
  <c r="S93"/>
  <c r="U93"/>
  <c r="V93"/>
  <c r="W93" s="1"/>
  <c r="E94"/>
  <c r="G94"/>
  <c r="I94"/>
  <c r="K94"/>
  <c r="M94"/>
  <c r="O94"/>
  <c r="Q94"/>
  <c r="S94"/>
  <c r="U94"/>
  <c r="V94"/>
  <c r="W94" s="1"/>
  <c r="E95"/>
  <c r="G95"/>
  <c r="I95"/>
  <c r="K95"/>
  <c r="M95"/>
  <c r="O95"/>
  <c r="Q95"/>
  <c r="S95"/>
  <c r="U95"/>
  <c r="V95"/>
  <c r="W95" s="1"/>
  <c r="E96"/>
  <c r="G96"/>
  <c r="I96"/>
  <c r="K96"/>
  <c r="M96"/>
  <c r="O96"/>
  <c r="Q96"/>
  <c r="S96"/>
  <c r="U96"/>
  <c r="V96"/>
  <c r="W96" s="1"/>
  <c r="E97"/>
  <c r="G97"/>
  <c r="I97"/>
  <c r="K97"/>
  <c r="M97"/>
  <c r="O97"/>
  <c r="Q97"/>
  <c r="S97"/>
  <c r="U97"/>
  <c r="V97"/>
  <c r="W97" s="1"/>
  <c r="E98"/>
  <c r="G98"/>
  <c r="I98"/>
  <c r="K98"/>
  <c r="M98"/>
  <c r="O98"/>
  <c r="Q98"/>
  <c r="S98"/>
  <c r="U98"/>
  <c r="V98"/>
  <c r="W98" s="1"/>
  <c r="E99"/>
  <c r="G99"/>
  <c r="I99"/>
  <c r="K99"/>
  <c r="M99"/>
  <c r="O99"/>
  <c r="Q99"/>
  <c r="S99"/>
  <c r="U99"/>
  <c r="V99"/>
  <c r="W99" s="1"/>
  <c r="E100"/>
  <c r="G100"/>
  <c r="I100"/>
  <c r="K100"/>
  <c r="M100"/>
  <c r="O100"/>
  <c r="Q100"/>
  <c r="S100"/>
  <c r="U100"/>
  <c r="V100"/>
  <c r="W100" s="1"/>
  <c r="E101"/>
  <c r="G101"/>
  <c r="I101"/>
  <c r="K101"/>
  <c r="M101"/>
  <c r="O101"/>
  <c r="Q101"/>
  <c r="S101"/>
  <c r="U101"/>
  <c r="V101"/>
  <c r="W101" s="1"/>
  <c r="E102"/>
  <c r="G102"/>
  <c r="I102"/>
  <c r="K102"/>
  <c r="M102"/>
  <c r="O102"/>
  <c r="Q102"/>
  <c r="S102"/>
  <c r="U102"/>
  <c r="V102"/>
  <c r="W102" s="1"/>
  <c r="E103"/>
  <c r="G103"/>
  <c r="I103"/>
  <c r="K103"/>
  <c r="M103"/>
  <c r="O103"/>
  <c r="Q103"/>
  <c r="S103"/>
  <c r="U103"/>
  <c r="V103"/>
  <c r="W103" s="1"/>
  <c r="E126"/>
  <c r="G126"/>
  <c r="I126"/>
  <c r="K126"/>
  <c r="M126"/>
  <c r="O126"/>
  <c r="Q126"/>
  <c r="S126"/>
  <c r="U126"/>
  <c r="V126"/>
  <c r="W126" s="1"/>
  <c r="V87"/>
  <c r="W87" s="1"/>
  <c r="S87"/>
  <c r="Q87"/>
  <c r="O87"/>
  <c r="M87"/>
  <c r="K87"/>
  <c r="I87"/>
  <c r="G87"/>
  <c r="E87"/>
  <c r="U29"/>
  <c r="U28"/>
  <c r="U27"/>
  <c r="V71"/>
  <c r="W71" s="1"/>
  <c r="U71"/>
  <c r="S71"/>
  <c r="Q71"/>
  <c r="O71"/>
  <c r="M71"/>
  <c r="K71"/>
  <c r="I71"/>
  <c r="G71"/>
  <c r="E71"/>
  <c r="V111"/>
  <c r="W111" s="1"/>
  <c r="U111"/>
  <c r="S111"/>
  <c r="Q111"/>
  <c r="O111"/>
  <c r="M111"/>
  <c r="K111"/>
  <c r="I111"/>
  <c r="G111"/>
  <c r="E111"/>
  <c r="V110"/>
  <c r="W110" s="1"/>
  <c r="U110"/>
  <c r="S110"/>
  <c r="Q110"/>
  <c r="O110"/>
  <c r="M110"/>
  <c r="K110"/>
  <c r="I110"/>
  <c r="G110"/>
  <c r="E110"/>
  <c r="V109"/>
  <c r="W109" s="1"/>
  <c r="U109"/>
  <c r="S109"/>
  <c r="Q109"/>
  <c r="O109"/>
  <c r="M109"/>
  <c r="K109"/>
  <c r="I109"/>
  <c r="G109"/>
  <c r="E109"/>
  <c r="V108"/>
  <c r="W108" s="1"/>
  <c r="U108"/>
  <c r="S108"/>
  <c r="Q108"/>
  <c r="O108"/>
  <c r="M108"/>
  <c r="K108"/>
  <c r="I108"/>
  <c r="G108"/>
  <c r="E108"/>
  <c r="V107"/>
  <c r="W107" s="1"/>
  <c r="U107"/>
  <c r="S107"/>
  <c r="Q107"/>
  <c r="O107"/>
  <c r="M107"/>
  <c r="K107"/>
  <c r="I107"/>
  <c r="G107"/>
  <c r="E107"/>
  <c r="V116"/>
  <c r="W116" s="1"/>
  <c r="U116"/>
  <c r="S116"/>
  <c r="Q116"/>
  <c r="O116"/>
  <c r="M116"/>
  <c r="K116"/>
  <c r="I116"/>
  <c r="G116"/>
  <c r="E116"/>
  <c r="V115"/>
  <c r="W115" s="1"/>
  <c r="U115"/>
  <c r="S115"/>
  <c r="Q115"/>
  <c r="O115"/>
  <c r="M115"/>
  <c r="K115"/>
  <c r="I115"/>
  <c r="G115"/>
  <c r="E115"/>
  <c r="V114"/>
  <c r="W114" s="1"/>
  <c r="U114"/>
  <c r="S114"/>
  <c r="Q114"/>
  <c r="O114"/>
  <c r="M114"/>
  <c r="K114"/>
  <c r="I114"/>
  <c r="G114"/>
  <c r="E114"/>
  <c r="V113"/>
  <c r="W113" s="1"/>
  <c r="U113"/>
  <c r="S113"/>
  <c r="Q113"/>
  <c r="O113"/>
  <c r="M113"/>
  <c r="K113"/>
  <c r="I113"/>
  <c r="G113"/>
  <c r="E113"/>
  <c r="V112"/>
  <c r="W112" s="1"/>
  <c r="U112"/>
  <c r="S112"/>
  <c r="Q112"/>
  <c r="O112"/>
  <c r="M112"/>
  <c r="K112"/>
  <c r="I112"/>
  <c r="G112"/>
  <c r="E112"/>
  <c r="V121"/>
  <c r="W121" s="1"/>
  <c r="U121"/>
  <c r="S121"/>
  <c r="Q121"/>
  <c r="O121"/>
  <c r="M121"/>
  <c r="K121"/>
  <c r="I121"/>
  <c r="G121"/>
  <c r="E121"/>
  <c r="V120"/>
  <c r="W120" s="1"/>
  <c r="U120"/>
  <c r="S120"/>
  <c r="Q120"/>
  <c r="O120"/>
  <c r="M120"/>
  <c r="K120"/>
  <c r="I120"/>
  <c r="G120"/>
  <c r="E120"/>
  <c r="V119"/>
  <c r="W119" s="1"/>
  <c r="U119"/>
  <c r="S119"/>
  <c r="Q119"/>
  <c r="O119"/>
  <c r="M119"/>
  <c r="K119"/>
  <c r="I119"/>
  <c r="G119"/>
  <c r="E119"/>
  <c r="V118"/>
  <c r="W118" s="1"/>
  <c r="U118"/>
  <c r="S118"/>
  <c r="Q118"/>
  <c r="O118"/>
  <c r="M118"/>
  <c r="K118"/>
  <c r="I118"/>
  <c r="G118"/>
  <c r="E118"/>
  <c r="V117"/>
  <c r="W117" s="1"/>
  <c r="U117"/>
  <c r="S117"/>
  <c r="Q117"/>
  <c r="O117"/>
  <c r="M117"/>
  <c r="K117"/>
  <c r="I117"/>
  <c r="G117"/>
  <c r="E117"/>
  <c r="V86"/>
  <c r="W86" s="1"/>
  <c r="S86"/>
  <c r="Q86"/>
  <c r="O86"/>
  <c r="M86"/>
  <c r="K86"/>
  <c r="I86"/>
  <c r="G86"/>
  <c r="E86"/>
  <c r="V76"/>
  <c r="V77"/>
  <c r="V80"/>
  <c r="V81"/>
  <c r="V82"/>
  <c r="W82" s="1"/>
  <c r="V83"/>
  <c r="V84"/>
  <c r="W84" s="1"/>
  <c r="V85"/>
  <c r="V88"/>
  <c r="W88" s="1"/>
  <c r="V91"/>
  <c r="W91" s="1"/>
  <c r="V92"/>
  <c r="V104"/>
  <c r="W104" s="1"/>
  <c r="V105"/>
  <c r="V106"/>
  <c r="W106" s="1"/>
  <c r="V73"/>
  <c r="W73" s="1"/>
  <c r="V122"/>
  <c r="W122" s="1"/>
  <c r="V123"/>
  <c r="V124"/>
  <c r="W124" s="1"/>
  <c r="V125"/>
  <c r="V127"/>
  <c r="W127" s="1"/>
  <c r="V128"/>
  <c r="V4"/>
  <c r="V5"/>
  <c r="V6"/>
  <c r="W6" s="1"/>
  <c r="V7"/>
  <c r="V8"/>
  <c r="W8" s="1"/>
  <c r="V9"/>
  <c r="V10"/>
  <c r="W10" s="1"/>
  <c r="V11"/>
  <c r="V12"/>
  <c r="W12" s="1"/>
  <c r="V13"/>
  <c r="V14"/>
  <c r="W14" s="1"/>
  <c r="V15"/>
  <c r="V16"/>
  <c r="W16" s="1"/>
  <c r="V17"/>
  <c r="V18"/>
  <c r="W18" s="1"/>
  <c r="V19"/>
  <c r="V20"/>
  <c r="W20" s="1"/>
  <c r="V21"/>
  <c r="V22"/>
  <c r="W22" s="1"/>
  <c r="V23"/>
  <c r="V24"/>
  <c r="W24" s="1"/>
  <c r="V25"/>
  <c r="V26"/>
  <c r="W26" s="1"/>
  <c r="V27"/>
  <c r="V28"/>
  <c r="W28" s="1"/>
  <c r="V29"/>
  <c r="V30"/>
  <c r="W30" s="1"/>
  <c r="V31"/>
  <c r="V32"/>
  <c r="W32" s="1"/>
  <c r="V33"/>
  <c r="V34"/>
  <c r="W34" s="1"/>
  <c r="V35"/>
  <c r="V36"/>
  <c r="W36" s="1"/>
  <c r="V37"/>
  <c r="V38"/>
  <c r="W38" s="1"/>
  <c r="V39"/>
  <c r="V40"/>
  <c r="W40" s="1"/>
  <c r="V41"/>
  <c r="V42"/>
  <c r="W42" s="1"/>
  <c r="V43"/>
  <c r="V44"/>
  <c r="W44" s="1"/>
  <c r="V45"/>
  <c r="V46"/>
  <c r="W46" s="1"/>
  <c r="V47"/>
  <c r="V48"/>
  <c r="W48" s="1"/>
  <c r="V49"/>
  <c r="V50"/>
  <c r="W50" s="1"/>
  <c r="V51"/>
  <c r="V52"/>
  <c r="W52" s="1"/>
  <c r="V53"/>
  <c r="V54"/>
  <c r="W54" s="1"/>
  <c r="V55"/>
  <c r="V56"/>
  <c r="W56" s="1"/>
  <c r="V57"/>
  <c r="V58"/>
  <c r="W58" s="1"/>
  <c r="V59"/>
  <c r="V60"/>
  <c r="W60" s="1"/>
  <c r="V61"/>
  <c r="V62"/>
  <c r="W62" s="1"/>
  <c r="V63"/>
  <c r="V64"/>
  <c r="W64" s="1"/>
  <c r="V65"/>
  <c r="V66"/>
  <c r="W66" s="1"/>
  <c r="V67"/>
  <c r="V68"/>
  <c r="W68" s="1"/>
  <c r="V69"/>
  <c r="V70"/>
  <c r="W70" s="1"/>
  <c r="V72"/>
  <c r="T129"/>
  <c r="T89"/>
  <c r="T78"/>
  <c r="R129"/>
  <c r="R89"/>
  <c r="S89" s="1"/>
  <c r="R78"/>
  <c r="P129"/>
  <c r="P89"/>
  <c r="Q89" s="1"/>
  <c r="P78"/>
  <c r="N129"/>
  <c r="N89"/>
  <c r="N78"/>
  <c r="L129"/>
  <c r="L89"/>
  <c r="L78"/>
  <c r="J129"/>
  <c r="J89"/>
  <c r="K89" s="1"/>
  <c r="J78"/>
  <c r="H129"/>
  <c r="H89"/>
  <c r="I89" s="1"/>
  <c r="H78"/>
  <c r="F129"/>
  <c r="F89"/>
  <c r="F78"/>
  <c r="G78" s="1"/>
  <c r="D129"/>
  <c r="D89"/>
  <c r="D78"/>
  <c r="G104"/>
  <c r="W92"/>
  <c r="W105"/>
  <c r="W123"/>
  <c r="W125"/>
  <c r="W128"/>
  <c r="W81"/>
  <c r="W83"/>
  <c r="W85"/>
  <c r="W76"/>
  <c r="U92"/>
  <c r="U104"/>
  <c r="U105"/>
  <c r="U106"/>
  <c r="U73"/>
  <c r="U122"/>
  <c r="U123"/>
  <c r="U124"/>
  <c r="U125"/>
  <c r="U127"/>
  <c r="U128"/>
  <c r="U129"/>
  <c r="U91"/>
  <c r="U89"/>
  <c r="U78"/>
  <c r="S92"/>
  <c r="S104"/>
  <c r="S105"/>
  <c r="S106"/>
  <c r="S73"/>
  <c r="S122"/>
  <c r="S123"/>
  <c r="S124"/>
  <c r="S125"/>
  <c r="S127"/>
  <c r="S128"/>
  <c r="S91"/>
  <c r="S81"/>
  <c r="S82"/>
  <c r="S83"/>
  <c r="S84"/>
  <c r="S85"/>
  <c r="S88"/>
  <c r="S80"/>
  <c r="S77"/>
  <c r="S78"/>
  <c r="S76"/>
  <c r="Q92"/>
  <c r="Q104"/>
  <c r="Q105"/>
  <c r="Q106"/>
  <c r="Q73"/>
  <c r="Q122"/>
  <c r="Q123"/>
  <c r="Q124"/>
  <c r="Q125"/>
  <c r="Q127"/>
  <c r="Q128"/>
  <c r="Q91"/>
  <c r="Q81"/>
  <c r="Q82"/>
  <c r="Q83"/>
  <c r="Q84"/>
  <c r="Q85"/>
  <c r="Q88"/>
  <c r="Q80"/>
  <c r="Q77"/>
  <c r="Q78"/>
  <c r="Q76"/>
  <c r="O92"/>
  <c r="O104"/>
  <c r="O105"/>
  <c r="O106"/>
  <c r="O73"/>
  <c r="O122"/>
  <c r="O123"/>
  <c r="O124"/>
  <c r="O125"/>
  <c r="O127"/>
  <c r="O128"/>
  <c r="O91"/>
  <c r="O81"/>
  <c r="O82"/>
  <c r="O83"/>
  <c r="O84"/>
  <c r="O85"/>
  <c r="O88"/>
  <c r="O89"/>
  <c r="O80"/>
  <c r="O77"/>
  <c r="O78"/>
  <c r="O76"/>
  <c r="M105"/>
  <c r="M92"/>
  <c r="M104"/>
  <c r="M106"/>
  <c r="M73"/>
  <c r="M122"/>
  <c r="M123"/>
  <c r="M124"/>
  <c r="M125"/>
  <c r="M127"/>
  <c r="M128"/>
  <c r="M91"/>
  <c r="M81"/>
  <c r="M82"/>
  <c r="M83"/>
  <c r="M84"/>
  <c r="M85"/>
  <c r="M88"/>
  <c r="M89"/>
  <c r="M80"/>
  <c r="M77"/>
  <c r="M78"/>
  <c r="M76"/>
  <c r="K129"/>
  <c r="K92"/>
  <c r="K104"/>
  <c r="K105"/>
  <c r="K106"/>
  <c r="K73"/>
  <c r="K122"/>
  <c r="K123"/>
  <c r="K124"/>
  <c r="K125"/>
  <c r="K127"/>
  <c r="K128"/>
  <c r="K91"/>
  <c r="K81"/>
  <c r="K82"/>
  <c r="K83"/>
  <c r="K84"/>
  <c r="K85"/>
  <c r="K88"/>
  <c r="K80"/>
  <c r="K77"/>
  <c r="K78"/>
  <c r="K76"/>
  <c r="I92"/>
  <c r="I104"/>
  <c r="I105"/>
  <c r="I106"/>
  <c r="I73"/>
  <c r="I122"/>
  <c r="I123"/>
  <c r="I124"/>
  <c r="I125"/>
  <c r="I127"/>
  <c r="I128"/>
  <c r="I91"/>
  <c r="I81"/>
  <c r="I82"/>
  <c r="I83"/>
  <c r="I84"/>
  <c r="I85"/>
  <c r="I88"/>
  <c r="I80"/>
  <c r="I77"/>
  <c r="I78"/>
  <c r="I76"/>
  <c r="G92"/>
  <c r="G105"/>
  <c r="G106"/>
  <c r="G73"/>
  <c r="G122"/>
  <c r="G123"/>
  <c r="G124"/>
  <c r="G125"/>
  <c r="G127"/>
  <c r="G128"/>
  <c r="G129"/>
  <c r="G91"/>
  <c r="G81"/>
  <c r="G82"/>
  <c r="G83"/>
  <c r="G84"/>
  <c r="G85"/>
  <c r="G88"/>
  <c r="G89"/>
  <c r="G80"/>
  <c r="G77"/>
  <c r="G76"/>
  <c r="E92"/>
  <c r="E104"/>
  <c r="E105"/>
  <c r="E106"/>
  <c r="E73"/>
  <c r="E122"/>
  <c r="E123"/>
  <c r="E124"/>
  <c r="E125"/>
  <c r="E127"/>
  <c r="E128"/>
  <c r="E91"/>
  <c r="E81"/>
  <c r="E82"/>
  <c r="E83"/>
  <c r="E84"/>
  <c r="E85"/>
  <c r="E88"/>
  <c r="E89"/>
  <c r="E80"/>
  <c r="E78"/>
  <c r="E77"/>
  <c r="E76"/>
  <c r="G74"/>
  <c r="W72"/>
  <c r="U72"/>
  <c r="S72"/>
  <c r="Q72"/>
  <c r="O72"/>
  <c r="M72"/>
  <c r="K72"/>
  <c r="I72"/>
  <c r="G72"/>
  <c r="E72"/>
  <c r="U70"/>
  <c r="S70"/>
  <c r="Q70"/>
  <c r="O70"/>
  <c r="M70"/>
  <c r="K70"/>
  <c r="I70"/>
  <c r="G70"/>
  <c r="E70"/>
  <c r="W69"/>
  <c r="W67"/>
  <c r="W65"/>
  <c r="W63"/>
  <c r="W61"/>
  <c r="W59"/>
  <c r="W57"/>
  <c r="W55"/>
  <c r="W53"/>
  <c r="W51"/>
  <c r="W49"/>
  <c r="W47"/>
  <c r="W45"/>
  <c r="W43"/>
  <c r="W41"/>
  <c r="W39"/>
  <c r="W37"/>
  <c r="W35"/>
  <c r="W33"/>
  <c r="W31"/>
  <c r="W29"/>
  <c r="W27"/>
  <c r="W25"/>
  <c r="W23"/>
  <c r="W21"/>
  <c r="W19"/>
  <c r="W17"/>
  <c r="W15"/>
  <c r="W13"/>
  <c r="W11"/>
  <c r="W9"/>
  <c r="W7"/>
  <c r="W5"/>
  <c r="U69"/>
  <c r="U68"/>
  <c r="U67"/>
  <c r="U66"/>
  <c r="U65"/>
  <c r="U64"/>
  <c r="U63"/>
  <c r="U62"/>
  <c r="U61"/>
  <c r="U60"/>
  <c r="U59"/>
  <c r="U58"/>
  <c r="U57"/>
  <c r="U56"/>
  <c r="U55"/>
  <c r="U54"/>
  <c r="U53"/>
  <c r="U52"/>
  <c r="U51"/>
  <c r="U50"/>
  <c r="U49"/>
  <c r="U48"/>
  <c r="U47"/>
  <c r="U46"/>
  <c r="U45"/>
  <c r="U44"/>
  <c r="U43"/>
  <c r="U42"/>
  <c r="U41"/>
  <c r="U40"/>
  <c r="U39"/>
  <c r="U38"/>
  <c r="U37"/>
  <c r="U36"/>
  <c r="U35"/>
  <c r="U34"/>
  <c r="U33"/>
  <c r="U32"/>
  <c r="U31"/>
  <c r="U30"/>
  <c r="U26"/>
  <c r="U25"/>
  <c r="U24"/>
  <c r="U23"/>
  <c r="U22"/>
  <c r="U21"/>
  <c r="U20"/>
  <c r="U19"/>
  <c r="U18"/>
  <c r="U17"/>
  <c r="U16"/>
  <c r="U15"/>
  <c r="U14"/>
  <c r="U13"/>
  <c r="U12"/>
  <c r="U11"/>
  <c r="U10"/>
  <c r="U9"/>
  <c r="U8"/>
  <c r="U7"/>
  <c r="U6"/>
  <c r="U5"/>
  <c r="S69"/>
  <c r="S68"/>
  <c r="S67"/>
  <c r="S66"/>
  <c r="S65"/>
  <c r="S64"/>
  <c r="S63"/>
  <c r="S62"/>
  <c r="S61"/>
  <c r="S60"/>
  <c r="S59"/>
  <c r="S58"/>
  <c r="S57"/>
  <c r="S56"/>
  <c r="S55"/>
  <c r="S54"/>
  <c r="S53"/>
  <c r="S52"/>
  <c r="S51"/>
  <c r="S50"/>
  <c r="S49"/>
  <c r="S48"/>
  <c r="S47"/>
  <c r="S46"/>
  <c r="S45"/>
  <c r="S44"/>
  <c r="S43"/>
  <c r="S42"/>
  <c r="S41"/>
  <c r="S40"/>
  <c r="S39"/>
  <c r="S38"/>
  <c r="S37"/>
  <c r="S36"/>
  <c r="S35"/>
  <c r="S34"/>
  <c r="S33"/>
  <c r="S32"/>
  <c r="S31"/>
  <c r="S30"/>
  <c r="S29"/>
  <c r="S28"/>
  <c r="S27"/>
  <c r="S26"/>
  <c r="S25"/>
  <c r="S24"/>
  <c r="S23"/>
  <c r="S22"/>
  <c r="S21"/>
  <c r="S20"/>
  <c r="S19"/>
  <c r="S18"/>
  <c r="S17"/>
  <c r="S16"/>
  <c r="S15"/>
  <c r="S14"/>
  <c r="S13"/>
  <c r="S12"/>
  <c r="S11"/>
  <c r="S10"/>
  <c r="S9"/>
  <c r="S8"/>
  <c r="S7"/>
  <c r="S6"/>
  <c r="S5"/>
  <c r="Q69"/>
  <c r="Q68"/>
  <c r="Q67"/>
  <c r="Q66"/>
  <c r="Q65"/>
  <c r="Q64"/>
  <c r="Q63"/>
  <c r="Q62"/>
  <c r="Q61"/>
  <c r="Q60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7"/>
  <c r="Q6"/>
  <c r="Q5"/>
  <c r="O69"/>
  <c r="O68"/>
  <c r="O67"/>
  <c r="O66"/>
  <c r="O65"/>
  <c r="O64"/>
  <c r="O63"/>
  <c r="O62"/>
  <c r="O61"/>
  <c r="O60"/>
  <c r="O59"/>
  <c r="O58"/>
  <c r="O57"/>
  <c r="O56"/>
  <c r="O55"/>
  <c r="O54"/>
  <c r="O53"/>
  <c r="O52"/>
  <c r="O51"/>
  <c r="O50"/>
  <c r="O49"/>
  <c r="O48"/>
  <c r="O4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M5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S74"/>
  <c r="K74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W4"/>
  <c r="U4"/>
  <c r="S4"/>
  <c r="Q4"/>
  <c r="O4"/>
  <c r="M4"/>
  <c r="K4"/>
  <c r="I4"/>
  <c r="G4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V74" l="1"/>
  <c r="W74" s="1"/>
  <c r="E74"/>
  <c r="I74"/>
  <c r="M74"/>
  <c r="U74"/>
  <c r="H131"/>
  <c r="P131"/>
  <c r="C131"/>
  <c r="O74"/>
  <c r="Q74"/>
  <c r="I129"/>
  <c r="Q129"/>
  <c r="S129"/>
  <c r="I131"/>
  <c r="D131"/>
  <c r="L131"/>
  <c r="M131" s="1"/>
  <c r="V89"/>
  <c r="W89" s="1"/>
  <c r="V78"/>
  <c r="W78" s="1"/>
  <c r="F131"/>
  <c r="N131"/>
  <c r="O131" s="1"/>
  <c r="E129"/>
  <c r="M129"/>
  <c r="O129"/>
  <c r="W77"/>
  <c r="W80"/>
  <c r="J131"/>
  <c r="K131" s="1"/>
  <c r="R131"/>
  <c r="V129"/>
  <c r="W129" s="1"/>
  <c r="T131"/>
  <c r="U131" s="1"/>
  <c r="S131" l="1"/>
  <c r="G131"/>
  <c r="E131"/>
  <c r="Q131"/>
  <c r="V131"/>
  <c r="W131" s="1"/>
</calcChain>
</file>

<file path=xl/sharedStrings.xml><?xml version="1.0" encoding="utf-8"?>
<sst xmlns="http://schemas.openxmlformats.org/spreadsheetml/2006/main" count="182" uniqueCount="153">
  <si>
    <t>LEA</t>
  </si>
  <si>
    <t>Salaries</t>
  </si>
  <si>
    <t>Benefits</t>
  </si>
  <si>
    <t>Other Uses of Funds</t>
  </si>
  <si>
    <t>Other Objects</t>
  </si>
  <si>
    <t>Property</t>
  </si>
  <si>
    <t>Supplies</t>
  </si>
  <si>
    <t>Other Purchased Services</t>
  </si>
  <si>
    <t>Purchased Property Services</t>
  </si>
  <si>
    <t>Purchased Professional &amp; Technical Services</t>
  </si>
  <si>
    <t xml:space="preserve">Object Code 100 </t>
  </si>
  <si>
    <t xml:space="preserve">Object Code 200 </t>
  </si>
  <si>
    <t xml:space="preserve">Object Code 300 </t>
  </si>
  <si>
    <t xml:space="preserve">Object Code 400 </t>
  </si>
  <si>
    <t xml:space="preserve">Object Code 500 </t>
  </si>
  <si>
    <t xml:space="preserve">Object Code 600 </t>
  </si>
  <si>
    <t xml:space="preserve">Object Code 700 </t>
  </si>
  <si>
    <t xml:space="preserve">Object Code 800 </t>
  </si>
  <si>
    <t xml:space="preserve">Object Code 900 </t>
  </si>
  <si>
    <t>DISTRICT</t>
  </si>
  <si>
    <t>Per Pupil</t>
  </si>
  <si>
    <t xml:space="preserve"> Total Districts</t>
  </si>
  <si>
    <t>Acadia Parish School Board</t>
  </si>
  <si>
    <t>Ascension Parish School Board</t>
  </si>
  <si>
    <t>Assumption Parish School Board</t>
  </si>
  <si>
    <t>Avoyelles Parish School Board</t>
  </si>
  <si>
    <t>Beauregard Parish School Board</t>
  </si>
  <si>
    <t>Bienville Parish School Board</t>
  </si>
  <si>
    <t>Bossier Parish School Board</t>
  </si>
  <si>
    <t>Caddo Parish School Board</t>
  </si>
  <si>
    <t>Caldwell Parish School Board</t>
  </si>
  <si>
    <t>Catahoula Parish School Board</t>
  </si>
  <si>
    <t>Claiborne Parish School Board</t>
  </si>
  <si>
    <t>Concordia Parish School Board</t>
  </si>
  <si>
    <t>DeSoto Parish School Board</t>
  </si>
  <si>
    <t>East Carroll Parish School Board</t>
  </si>
  <si>
    <t>East Feliciana Parish School Board</t>
  </si>
  <si>
    <t>Evangeline Parish School Board</t>
  </si>
  <si>
    <t>Franklin Parish School Board</t>
  </si>
  <si>
    <t>Grant Parish School Board</t>
  </si>
  <si>
    <t>Iberia Parish School Board</t>
  </si>
  <si>
    <t>Iberville Parish School Board</t>
  </si>
  <si>
    <t>Jackson Parish School Board</t>
  </si>
  <si>
    <t>Lafayette Parish School Board</t>
  </si>
  <si>
    <t>Lafourche Parish School Board</t>
  </si>
  <si>
    <t>LaSalle Parish School Board</t>
  </si>
  <si>
    <t>Lincoln Parish School Board</t>
  </si>
  <si>
    <t>Livingston Parish School Board</t>
  </si>
  <si>
    <t>Madison Parish School Board</t>
  </si>
  <si>
    <t>Morehouse Parish School Board</t>
  </si>
  <si>
    <t>Natchitoches Parish School Board</t>
  </si>
  <si>
    <t>Ouachita Parish School Board</t>
  </si>
  <si>
    <t>Rapides Parish School Board</t>
  </si>
  <si>
    <t>Red River Parish School Board</t>
  </si>
  <si>
    <t>Richland Parish School Board</t>
  </si>
  <si>
    <t>Sabine Parish School Board</t>
  </si>
  <si>
    <t>St. Helena Parish School Board</t>
  </si>
  <si>
    <t>St. James Parish School Board</t>
  </si>
  <si>
    <t>St. John Parish School Board</t>
  </si>
  <si>
    <t>St. Landry Parish School Board</t>
  </si>
  <si>
    <t>St. Martin Parish School Board</t>
  </si>
  <si>
    <t>St. Mary Parish School Board</t>
  </si>
  <si>
    <t>Tangipahoa Parish School Board</t>
  </si>
  <si>
    <t>Tensas Parish School Board</t>
  </si>
  <si>
    <t>Union Parish School Board</t>
  </si>
  <si>
    <t>Vernon Parish School Board</t>
  </si>
  <si>
    <t>Washington Parish School Board</t>
  </si>
  <si>
    <t>Webster Parish School Board</t>
  </si>
  <si>
    <t>West Baton Rouge Parish School Board</t>
  </si>
  <si>
    <t>West Carroll Parish School Board</t>
  </si>
  <si>
    <t>West Feliciana Parish School Board</t>
  </si>
  <si>
    <t>Winn Parish School Board</t>
  </si>
  <si>
    <t>City of Monroe School Board</t>
  </si>
  <si>
    <t>Zachary Community School Board</t>
  </si>
  <si>
    <t>City of Baker School Board</t>
  </si>
  <si>
    <t>LSU Laboratory School</t>
  </si>
  <si>
    <t>Southern University Lab School</t>
  </si>
  <si>
    <t>Total Lab Schools</t>
  </si>
  <si>
    <t>New Vision Learning Academy</t>
  </si>
  <si>
    <t>V. B. Glencoe Charter School</t>
  </si>
  <si>
    <t>International School of Louisiana</t>
  </si>
  <si>
    <t>Avoyelles Public Charter School</t>
  </si>
  <si>
    <t>Delhi Charter School</t>
  </si>
  <si>
    <t>Belle Chasse Academy</t>
  </si>
  <si>
    <t>Milestone SABIS Academy of New Orleans</t>
  </si>
  <si>
    <t>Total Type 2 Charter Schools</t>
  </si>
  <si>
    <t>P. A. Capdau including Early College H.S. (UNO)</t>
  </si>
  <si>
    <t>Medard Nelson (UNO)</t>
  </si>
  <si>
    <t>James M. Singleton Charter Middle (DRYADES)</t>
  </si>
  <si>
    <t>Martin Luther King Elem. (FRIENDS OF KING)</t>
  </si>
  <si>
    <t>McDonogh #28 City Park Academy (NOCSF)</t>
  </si>
  <si>
    <t>New Orleans Free (NOCSF)</t>
  </si>
  <si>
    <t>Lafayette Academy (CHOICE)</t>
  </si>
  <si>
    <t>Martin Behrman (ALGIERS)</t>
  </si>
  <si>
    <t>Dwight D. Eisenhower (ALGIERS)</t>
  </si>
  <si>
    <t>William J. Fisher (ALGIERS)</t>
  </si>
  <si>
    <t>McDonogh #32 (ALGIERS)</t>
  </si>
  <si>
    <t>O. P. Walker Sr. High (ALGIERS)</t>
  </si>
  <si>
    <t>Harriet Tubman (ALGIERS)</t>
  </si>
  <si>
    <t>Sophie B. Wright (SUNO)</t>
  </si>
  <si>
    <t>Edward Phillips (KIPP)</t>
  </si>
  <si>
    <t>McDonogh #15 (KIPP)</t>
  </si>
  <si>
    <t>Samuel J. Green (MSA)</t>
  </si>
  <si>
    <t>Total State</t>
  </si>
  <si>
    <t>Total Expenditures
Plus
Other Uses of Funds</t>
  </si>
  <si>
    <t>The MAX Charter School</t>
  </si>
  <si>
    <t>NOLA College Prep Charter School</t>
  </si>
  <si>
    <t>A.D. Crossman: Esperanza Charter School</t>
  </si>
  <si>
    <t>Langston Hughes Academy Charter School</t>
  </si>
  <si>
    <t>Andrew H. Wilson Charter School</t>
  </si>
  <si>
    <t>Abramson Science &amp; Technology Charter School</t>
  </si>
  <si>
    <t>McDonogh #42 Elementary Charter School</t>
  </si>
  <si>
    <t>Algiers Technology Academy</t>
  </si>
  <si>
    <t>Guste: KIPP Central City Academy</t>
  </si>
  <si>
    <t>New Orleans Charter Middle School</t>
  </si>
  <si>
    <t>Central Community School Board</t>
  </si>
  <si>
    <t>Expenditures by Object*</t>
  </si>
  <si>
    <t>Children's Charter</t>
  </si>
  <si>
    <t>KIPP Central City Primary</t>
  </si>
  <si>
    <t>Glen Oaks Middle (ADVANCE BR)</t>
  </si>
  <si>
    <t>Prescott Middle School (ADVANCE BR)</t>
  </si>
  <si>
    <t>Pointe Coupee Central High (ADVANCE BR)</t>
  </si>
  <si>
    <t>Capitol Pre-College Academy for Boys (100 BLACK MEN)</t>
  </si>
  <si>
    <t>Capitol Pre-College Academy for Girls (100 BLACK MEN)</t>
  </si>
  <si>
    <t>Crocker Arts &amp; Technology School</t>
  </si>
  <si>
    <t>The Intercultural Charter School</t>
  </si>
  <si>
    <t>Akili Academy of New Orleans</t>
  </si>
  <si>
    <t>New Orleans Charter Science &amp; Math Academy</t>
  </si>
  <si>
    <t>Sojourner Truth Academy</t>
  </si>
  <si>
    <t>Miller-McCoy Academy</t>
  </si>
  <si>
    <t>Oct.  2008 Elementary Secondary Membership</t>
  </si>
  <si>
    <t>2008-2009</t>
  </si>
  <si>
    <t xml:space="preserve">*  The district of prior jurisdiction transferred local revenue to the Recovery School District (RSD) and each RSD school reported it as miscellaneous local revenue. $6,855,629 is subtracted from East Baton Rouge Parish School Board; $97,742,218 is subtracted from Orleans Parish School Board; $1,668,261 is subtracted from Point Coupee Parish School Board.   </t>
  </si>
  <si>
    <t>Total Type 5 Charter Schools</t>
  </si>
  <si>
    <t>Allen Parish School Board**</t>
  </si>
  <si>
    <t>Calcasieu Parish School Board**</t>
  </si>
  <si>
    <t>Cameron Parish School Board**</t>
  </si>
  <si>
    <t>East Baton Rouge Parish School Board*</t>
  </si>
  <si>
    <t>Jefferson Parish School Board**</t>
  </si>
  <si>
    <t>Jefferson Davis Parish School Board**</t>
  </si>
  <si>
    <t>Orleans Parish School Board*, **</t>
  </si>
  <si>
    <t>Plaquemines Parish School Board**</t>
  </si>
  <si>
    <t>Pointe Coupee Parish School Board*</t>
  </si>
  <si>
    <t>St. Bernard Parish School Board**</t>
  </si>
  <si>
    <t>St. Charles Parish School Board**</t>
  </si>
  <si>
    <t>St. Tammany Parish School Board**</t>
  </si>
  <si>
    <t>Terrebonne Parish School Board**</t>
  </si>
  <si>
    <t>Vermilion Parish School Board**</t>
  </si>
  <si>
    <t>City of Bogalusa School Board**</t>
  </si>
  <si>
    <t>Recovery School District (RSD OPERATED)***</t>
  </si>
  <si>
    <t>Includes KPC 51115, 51120, 51130 under Other Uses of Funds.</t>
  </si>
  <si>
    <t>**  Includes one-time Hurricane Related revenue</t>
  </si>
  <si>
    <t>*** Excludes one-time Hurricane Related revenue</t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</si>
</sst>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10">
    <font>
      <sz val="10"/>
      <name val="Arial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color indexed="20"/>
      <name val="Arial Narrow"/>
      <family val="2"/>
    </font>
    <font>
      <b/>
      <sz val="10"/>
      <name val="Arial Narrow"/>
      <family val="2"/>
    </font>
    <font>
      <b/>
      <sz val="18"/>
      <name val="Arial Narrow"/>
      <family val="2"/>
    </font>
    <font>
      <sz val="10"/>
      <name val="MS Sans Serif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8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22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/>
      <diagonal/>
    </border>
    <border>
      <left/>
      <right style="thin">
        <color indexed="22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64"/>
      </bottom>
      <diagonal/>
    </border>
    <border>
      <left/>
      <right style="thin">
        <color indexed="22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</borders>
  <cellStyleXfs count="15">
    <xf numFmtId="0" fontId="0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9" fillId="0" borderId="0"/>
    <xf numFmtId="0" fontId="9" fillId="0" borderId="0"/>
    <xf numFmtId="0" fontId="1" fillId="0" borderId="0"/>
    <xf numFmtId="0" fontId="9" fillId="0" borderId="0"/>
  </cellStyleXfs>
  <cellXfs count="92">
    <xf numFmtId="0" fontId="0" fillId="0" borderId="0" xfId="0"/>
    <xf numFmtId="0" fontId="3" fillId="0" borderId="0" xfId="0" applyFont="1"/>
    <xf numFmtId="0" fontId="4" fillId="2" borderId="1" xfId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4" borderId="5" xfId="0" applyFont="1" applyFill="1" applyBorder="1"/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/>
    <xf numFmtId="0" fontId="3" fillId="4" borderId="7" xfId="0" applyFont="1" applyFill="1" applyBorder="1"/>
    <xf numFmtId="0" fontId="3" fillId="4" borderId="8" xfId="0" applyFont="1" applyFill="1" applyBorder="1"/>
    <xf numFmtId="0" fontId="4" fillId="0" borderId="9" xfId="2" applyFont="1" applyFill="1" applyBorder="1" applyAlignment="1">
      <alignment horizontal="right" wrapText="1"/>
    </xf>
    <xf numFmtId="0" fontId="3" fillId="0" borderId="10" xfId="0" applyFont="1" applyBorder="1"/>
    <xf numFmtId="0" fontId="6" fillId="0" borderId="11" xfId="0" applyFont="1" applyBorder="1" applyAlignment="1">
      <alignment horizontal="left"/>
    </xf>
    <xf numFmtId="0" fontId="4" fillId="0" borderId="12" xfId="2" applyFont="1" applyFill="1" applyBorder="1" applyAlignment="1">
      <alignment horizontal="right" wrapText="1"/>
    </xf>
    <xf numFmtId="0" fontId="4" fillId="0" borderId="2" xfId="2" applyFont="1" applyFill="1" applyBorder="1" applyAlignment="1">
      <alignment horizontal="right" wrapText="1"/>
    </xf>
    <xf numFmtId="164" fontId="6" fillId="0" borderId="10" xfId="0" applyNumberFormat="1" applyFont="1" applyBorder="1"/>
    <xf numFmtId="164" fontId="6" fillId="0" borderId="13" xfId="0" applyNumberFormat="1" applyFont="1" applyBorder="1"/>
    <xf numFmtId="0" fontId="3" fillId="4" borderId="14" xfId="0" applyFont="1" applyFill="1" applyBorder="1"/>
    <xf numFmtId="0" fontId="3" fillId="0" borderId="15" xfId="0" applyFont="1" applyBorder="1"/>
    <xf numFmtId="0" fontId="6" fillId="0" borderId="16" xfId="0" applyFont="1" applyBorder="1" applyAlignment="1">
      <alignment horizontal="left"/>
    </xf>
    <xf numFmtId="164" fontId="6" fillId="0" borderId="17" xfId="0" applyNumberFormat="1" applyFont="1" applyBorder="1"/>
    <xf numFmtId="164" fontId="6" fillId="0" borderId="18" xfId="0" applyNumberFormat="1" applyFont="1" applyBorder="1"/>
    <xf numFmtId="0" fontId="4" fillId="0" borderId="10" xfId="2" applyFont="1" applyFill="1" applyBorder="1" applyAlignment="1">
      <alignment horizontal="left" wrapText="1"/>
    </xf>
    <xf numFmtId="164" fontId="6" fillId="0" borderId="19" xfId="0" applyNumberFormat="1" applyFont="1" applyBorder="1"/>
    <xf numFmtId="164" fontId="5" fillId="2" borderId="1" xfId="0" applyNumberFormat="1" applyFont="1" applyFill="1" applyBorder="1"/>
    <xf numFmtId="164" fontId="5" fillId="2" borderId="17" xfId="0" applyNumberFormat="1" applyFont="1" applyFill="1" applyBorder="1"/>
    <xf numFmtId="164" fontId="6" fillId="0" borderId="0" xfId="0" applyNumberFormat="1" applyFont="1"/>
    <xf numFmtId="0" fontId="3" fillId="4" borderId="6" xfId="0" applyFont="1" applyFill="1" applyBorder="1"/>
    <xf numFmtId="0" fontId="3" fillId="0" borderId="0" xfId="0" applyFont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3" fillId="0" borderId="0" xfId="0" applyFont="1" applyBorder="1"/>
    <xf numFmtId="164" fontId="4" fillId="0" borderId="2" xfId="2" applyNumberFormat="1" applyFont="1" applyFill="1" applyBorder="1" applyAlignment="1">
      <alignment horizontal="right" wrapText="1"/>
    </xf>
    <xf numFmtId="164" fontId="4" fillId="5" borderId="2" xfId="2" applyNumberFormat="1" applyFont="1" applyFill="1" applyBorder="1" applyAlignment="1">
      <alignment horizontal="right" wrapText="1"/>
    </xf>
    <xf numFmtId="0" fontId="4" fillId="0" borderId="12" xfId="2" applyFont="1" applyFill="1" applyBorder="1" applyAlignment="1">
      <alignment wrapText="1"/>
    </xf>
    <xf numFmtId="164" fontId="4" fillId="0" borderId="12" xfId="2" applyNumberFormat="1" applyFont="1" applyFill="1" applyBorder="1" applyAlignment="1">
      <alignment horizontal="right" wrapText="1"/>
    </xf>
    <xf numFmtId="164" fontId="4" fillId="5" borderId="12" xfId="2" applyNumberFormat="1" applyFont="1" applyFill="1" applyBorder="1" applyAlignment="1">
      <alignment horizontal="right" wrapText="1"/>
    </xf>
    <xf numFmtId="0" fontId="4" fillId="0" borderId="2" xfId="2" applyFont="1" applyFill="1" applyBorder="1" applyAlignment="1">
      <alignment wrapText="1"/>
    </xf>
    <xf numFmtId="164" fontId="4" fillId="0" borderId="21" xfId="3" applyNumberFormat="1" applyFont="1" applyFill="1" applyBorder="1" applyAlignment="1">
      <alignment horizontal="right" wrapText="1"/>
    </xf>
    <xf numFmtId="0" fontId="3" fillId="4" borderId="23" xfId="0" applyFont="1" applyFill="1" applyBorder="1"/>
    <xf numFmtId="0" fontId="4" fillId="0" borderId="12" xfId="2" applyFont="1" applyFill="1" applyBorder="1" applyAlignment="1">
      <alignment horizontal="right" wrapText="1"/>
    </xf>
    <xf numFmtId="0" fontId="4" fillId="0" borderId="12" xfId="2" applyFont="1" applyFill="1" applyBorder="1" applyAlignment="1">
      <alignment wrapText="1"/>
    </xf>
    <xf numFmtId="0" fontId="3" fillId="4" borderId="5" xfId="0" applyFont="1" applyFill="1" applyBorder="1"/>
    <xf numFmtId="0" fontId="3" fillId="4" borderId="8" xfId="0" applyFont="1" applyFill="1" applyBorder="1"/>
    <xf numFmtId="3" fontId="3" fillId="3" borderId="2" xfId="0" applyNumberFormat="1" applyFont="1" applyFill="1" applyBorder="1"/>
    <xf numFmtId="3" fontId="6" fillId="3" borderId="9" xfId="0" applyNumberFormat="1" applyFont="1" applyFill="1" applyBorder="1"/>
    <xf numFmtId="3" fontId="4" fillId="3" borderId="4" xfId="10" applyNumberFormat="1" applyFont="1" applyFill="1" applyBorder="1" applyAlignment="1">
      <alignment horizontal="right" wrapText="1"/>
    </xf>
    <xf numFmtId="3" fontId="4" fillId="3" borderId="2" xfId="10" applyNumberFormat="1" applyFont="1" applyFill="1" applyBorder="1" applyAlignment="1">
      <alignment horizontal="right" wrapText="1"/>
    </xf>
    <xf numFmtId="3" fontId="4" fillId="3" borderId="12" xfId="10" applyNumberFormat="1" applyFont="1" applyFill="1" applyBorder="1" applyAlignment="1">
      <alignment horizontal="right" wrapText="1"/>
    </xf>
    <xf numFmtId="0" fontId="3" fillId="2" borderId="14" xfId="0" applyFont="1" applyFill="1" applyBorder="1" applyAlignment="1">
      <alignment horizontal="center" wrapText="1"/>
    </xf>
    <xf numFmtId="164" fontId="4" fillId="0" borderId="24" xfId="3" applyNumberFormat="1" applyFont="1" applyFill="1" applyBorder="1" applyAlignment="1">
      <alignment horizontal="right" wrapText="1"/>
    </xf>
    <xf numFmtId="164" fontId="6" fillId="0" borderId="14" xfId="0" applyNumberFormat="1" applyFont="1" applyBorder="1"/>
    <xf numFmtId="164" fontId="4" fillId="0" borderId="25" xfId="2" applyNumberFormat="1" applyFont="1" applyFill="1" applyBorder="1" applyAlignment="1">
      <alignment horizontal="right" wrapText="1"/>
    </xf>
    <xf numFmtId="164" fontId="4" fillId="0" borderId="26" xfId="2" applyNumberFormat="1" applyFont="1" applyFill="1" applyBorder="1" applyAlignment="1">
      <alignment horizontal="right" wrapText="1"/>
    </xf>
    <xf numFmtId="164" fontId="6" fillId="0" borderId="27" xfId="0" applyNumberFormat="1" applyFont="1" applyBorder="1"/>
    <xf numFmtId="164" fontId="6" fillId="0" borderId="25" xfId="0" applyNumberFormat="1" applyFont="1" applyBorder="1"/>
    <xf numFmtId="0" fontId="4" fillId="0" borderId="4" xfId="2" applyFont="1" applyFill="1" applyBorder="1" applyAlignment="1">
      <alignment wrapText="1"/>
    </xf>
    <xf numFmtId="164" fontId="4" fillId="0" borderId="28" xfId="3" applyNumberFormat="1" applyFont="1" applyFill="1" applyBorder="1" applyAlignment="1">
      <alignment horizontal="right" wrapText="1"/>
    </xf>
    <xf numFmtId="164" fontId="4" fillId="0" borderId="4" xfId="2" applyNumberFormat="1" applyFont="1" applyFill="1" applyBorder="1" applyAlignment="1">
      <alignment horizontal="right" wrapText="1"/>
    </xf>
    <xf numFmtId="164" fontId="4" fillId="0" borderId="29" xfId="3" applyNumberFormat="1" applyFont="1" applyFill="1" applyBorder="1" applyAlignment="1">
      <alignment horizontal="right" wrapText="1"/>
    </xf>
    <xf numFmtId="164" fontId="4" fillId="5" borderId="4" xfId="2" applyNumberFormat="1" applyFont="1" applyFill="1" applyBorder="1" applyAlignment="1">
      <alignment horizontal="right" wrapText="1"/>
    </xf>
    <xf numFmtId="0" fontId="4" fillId="0" borderId="2" xfId="2" applyFont="1" applyFill="1" applyBorder="1" applyAlignment="1">
      <alignment horizontal="left" wrapText="1"/>
    </xf>
    <xf numFmtId="164" fontId="4" fillId="0" borderId="30" xfId="3" applyNumberFormat="1" applyFont="1" applyFill="1" applyBorder="1" applyAlignment="1">
      <alignment horizontal="right" wrapText="1"/>
    </xf>
    <xf numFmtId="164" fontId="4" fillId="0" borderId="31" xfId="3" applyNumberFormat="1" applyFont="1" applyFill="1" applyBorder="1" applyAlignment="1">
      <alignment horizontal="right" wrapText="1"/>
    </xf>
    <xf numFmtId="0" fontId="3" fillId="0" borderId="3" xfId="0" applyFont="1" applyBorder="1"/>
    <xf numFmtId="0" fontId="6" fillId="0" borderId="2" xfId="0" applyFont="1" applyBorder="1"/>
    <xf numFmtId="3" fontId="6" fillId="3" borderId="2" xfId="0" applyNumberFormat="1" applyFont="1" applyFill="1" applyBorder="1"/>
    <xf numFmtId="164" fontId="6" fillId="0" borderId="2" xfId="0" applyNumberFormat="1" applyFont="1" applyBorder="1"/>
    <xf numFmtId="164" fontId="6" fillId="0" borderId="26" xfId="0" applyNumberFormat="1" applyFont="1" applyBorder="1"/>
    <xf numFmtId="164" fontId="6" fillId="0" borderId="12" xfId="0" applyNumberFormat="1" applyFont="1" applyBorder="1"/>
    <xf numFmtId="164" fontId="5" fillId="2" borderId="12" xfId="0" applyNumberFormat="1" applyFont="1" applyFill="1" applyBorder="1"/>
    <xf numFmtId="164" fontId="6" fillId="0" borderId="22" xfId="0" applyNumberFormat="1" applyFont="1" applyBorder="1"/>
    <xf numFmtId="164" fontId="5" fillId="2" borderId="22" xfId="0" applyNumberFormat="1" applyFont="1" applyFill="1" applyBorder="1"/>
    <xf numFmtId="164" fontId="6" fillId="0" borderId="32" xfId="0" applyNumberFormat="1" applyFont="1" applyBorder="1"/>
    <xf numFmtId="164" fontId="5" fillId="2" borderId="2" xfId="0" applyNumberFormat="1" applyFont="1" applyFill="1" applyBorder="1"/>
    <xf numFmtId="0" fontId="3" fillId="0" borderId="0" xfId="0" applyFont="1" applyAlignment="1">
      <alignment wrapText="1"/>
    </xf>
    <xf numFmtId="0" fontId="4" fillId="0" borderId="12" xfId="2" applyFont="1" applyFill="1" applyBorder="1" applyAlignment="1">
      <alignment wrapText="1"/>
    </xf>
    <xf numFmtId="0" fontId="4" fillId="0" borderId="4" xfId="2" applyFont="1" applyFill="1" applyBorder="1" applyAlignment="1">
      <alignment wrapText="1"/>
    </xf>
    <xf numFmtId="0" fontId="4" fillId="0" borderId="2" xfId="2" applyFont="1" applyFill="1" applyBorder="1" applyAlignment="1">
      <alignment horizontal="left" wrapText="1"/>
    </xf>
    <xf numFmtId="0" fontId="4" fillId="0" borderId="2" xfId="2" applyFont="1" applyFill="1" applyBorder="1" applyAlignment="1">
      <alignment wrapText="1"/>
    </xf>
    <xf numFmtId="38" fontId="3" fillId="0" borderId="0" xfId="0" applyNumberFormat="1" applyFont="1" applyFill="1" applyAlignment="1">
      <alignment horizontal="left" vertical="center" wrapText="1"/>
    </xf>
    <xf numFmtId="38" fontId="3" fillId="0" borderId="0" xfId="0" applyNumberFormat="1" applyFont="1" applyFill="1" applyAlignment="1">
      <alignment horizontal="left" vertical="top" wrapText="1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center" wrapText="1"/>
    </xf>
  </cellXfs>
  <cellStyles count="15">
    <cellStyle name="Normal" xfId="0" builtinId="0"/>
    <cellStyle name="Normal 16" xfId="14"/>
    <cellStyle name="Normal 16 2" xfId="11"/>
    <cellStyle name="Normal 38" xfId="12"/>
    <cellStyle name="Normal 39" xfId="13"/>
    <cellStyle name="Normal 4" xfId="6"/>
    <cellStyle name="Normal 4 2" xfId="4"/>
    <cellStyle name="Normal 4 3" xfId="5"/>
    <cellStyle name="Normal 4 4" xfId="7"/>
    <cellStyle name="Normal 4 5" xfId="8"/>
    <cellStyle name="Normal 4 6" xfId="9"/>
    <cellStyle name="Normal_800" xfId="1"/>
    <cellStyle name="Normal_Sheet1" xfId="2"/>
    <cellStyle name="Normal_Sheet1_Other Objects - 800" xfId="10"/>
    <cellStyle name="Normal_Total by Object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5"/>
  <sheetViews>
    <sheetView tabSelected="1" view="pageBreakPreview" zoomScale="60" zoomScaleNormal="10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D4" sqref="D4"/>
    </sheetView>
  </sheetViews>
  <sheetFormatPr defaultRowHeight="12.75"/>
  <cols>
    <col min="1" max="1" width="9.28515625" style="1" customWidth="1"/>
    <col min="2" max="2" width="45" style="1" customWidth="1"/>
    <col min="3" max="3" width="14.42578125" style="1" customWidth="1"/>
    <col min="4" max="4" width="19.42578125" style="1" bestFit="1" customWidth="1"/>
    <col min="5" max="5" width="10" style="1" customWidth="1"/>
    <col min="6" max="6" width="19.140625" style="1" bestFit="1" customWidth="1"/>
    <col min="7" max="7" width="9.42578125" style="1" customWidth="1"/>
    <col min="8" max="8" width="16.5703125" style="1" customWidth="1"/>
    <col min="9" max="9" width="10.140625" style="1" customWidth="1"/>
    <col min="10" max="10" width="16.5703125" style="1" customWidth="1"/>
    <col min="11" max="11" width="9.5703125" style="1" customWidth="1"/>
    <col min="12" max="12" width="18.42578125" style="1" customWidth="1"/>
    <col min="13" max="13" width="8.85546875" style="1" customWidth="1"/>
    <col min="14" max="14" width="16.85546875" style="1" customWidth="1"/>
    <col min="15" max="15" width="8.85546875" style="1" customWidth="1"/>
    <col min="16" max="16" width="16.7109375" style="1" customWidth="1"/>
    <col min="17" max="17" width="8.7109375" style="1" customWidth="1"/>
    <col min="18" max="18" width="16.140625" style="1" customWidth="1"/>
    <col min="19" max="19" width="7.7109375" style="1" customWidth="1"/>
    <col min="20" max="20" width="18.85546875" style="1" customWidth="1"/>
    <col min="21" max="21" width="8.85546875" style="1" bestFit="1" customWidth="1"/>
    <col min="22" max="22" width="19.140625" style="1" customWidth="1"/>
    <col min="23" max="23" width="11.140625" style="1" customWidth="1"/>
    <col min="24" max="16384" width="9.140625" style="1"/>
  </cols>
  <sheetData>
    <row r="1" spans="1:23" s="33" customFormat="1" ht="33.75" customHeight="1">
      <c r="A1" s="85" t="s">
        <v>131</v>
      </c>
      <c r="B1" s="85"/>
      <c r="C1" s="85" t="s">
        <v>116</v>
      </c>
      <c r="D1" s="85"/>
      <c r="E1" s="85"/>
      <c r="F1" s="85"/>
      <c r="G1" s="85"/>
      <c r="H1" s="85" t="s">
        <v>116</v>
      </c>
      <c r="I1" s="85"/>
      <c r="J1" s="85"/>
      <c r="K1" s="85"/>
      <c r="L1" s="85" t="s">
        <v>116</v>
      </c>
      <c r="M1" s="85"/>
      <c r="N1" s="85"/>
      <c r="O1" s="85"/>
      <c r="P1" s="85" t="s">
        <v>116</v>
      </c>
      <c r="Q1" s="85"/>
      <c r="R1" s="85"/>
      <c r="S1" s="85"/>
      <c r="T1" s="85" t="s">
        <v>116</v>
      </c>
      <c r="U1" s="85"/>
      <c r="V1" s="85"/>
      <c r="W1" s="85"/>
    </row>
    <row r="2" spans="1:23" ht="51" customHeight="1">
      <c r="A2" s="86"/>
      <c r="B2" s="86"/>
      <c r="C2" s="87" t="s">
        <v>130</v>
      </c>
      <c r="D2" s="7" t="s">
        <v>1</v>
      </c>
      <c r="E2" s="4"/>
      <c r="F2" s="7" t="s">
        <v>2</v>
      </c>
      <c r="G2" s="6"/>
      <c r="H2" s="9" t="s">
        <v>9</v>
      </c>
      <c r="I2" s="6"/>
      <c r="J2" s="9" t="s">
        <v>8</v>
      </c>
      <c r="K2" s="4"/>
      <c r="L2" s="7" t="s">
        <v>7</v>
      </c>
      <c r="M2" s="6"/>
      <c r="N2" s="9" t="s">
        <v>6</v>
      </c>
      <c r="O2" s="6"/>
      <c r="P2" s="9" t="s">
        <v>5</v>
      </c>
      <c r="Q2" s="6"/>
      <c r="R2" s="9" t="s">
        <v>4</v>
      </c>
      <c r="S2" s="6"/>
      <c r="T2" s="9" t="s">
        <v>3</v>
      </c>
      <c r="U2" s="4"/>
      <c r="V2" s="89" t="s">
        <v>104</v>
      </c>
      <c r="W2" s="6"/>
    </row>
    <row r="3" spans="1:23" ht="27.75" customHeight="1">
      <c r="A3" s="2" t="s">
        <v>0</v>
      </c>
      <c r="B3" s="2" t="s">
        <v>19</v>
      </c>
      <c r="C3" s="88"/>
      <c r="D3" s="3" t="s">
        <v>10</v>
      </c>
      <c r="E3" s="5" t="s">
        <v>20</v>
      </c>
      <c r="F3" s="3" t="s">
        <v>11</v>
      </c>
      <c r="G3" s="5" t="s">
        <v>20</v>
      </c>
      <c r="H3" s="52" t="s">
        <v>12</v>
      </c>
      <c r="I3" s="5" t="s">
        <v>20</v>
      </c>
      <c r="J3" s="3" t="s">
        <v>13</v>
      </c>
      <c r="K3" s="5" t="s">
        <v>20</v>
      </c>
      <c r="L3" s="52" t="s">
        <v>14</v>
      </c>
      <c r="M3" s="5" t="s">
        <v>20</v>
      </c>
      <c r="N3" s="3" t="s">
        <v>15</v>
      </c>
      <c r="O3" s="5" t="s">
        <v>20</v>
      </c>
      <c r="P3" s="52" t="s">
        <v>16</v>
      </c>
      <c r="Q3" s="5" t="s">
        <v>20</v>
      </c>
      <c r="R3" s="3" t="s">
        <v>17</v>
      </c>
      <c r="S3" s="5" t="s">
        <v>20</v>
      </c>
      <c r="T3" s="52" t="s">
        <v>18</v>
      </c>
      <c r="U3" s="5" t="s">
        <v>20</v>
      </c>
      <c r="V3" s="90"/>
      <c r="W3" s="5" t="s">
        <v>20</v>
      </c>
    </row>
    <row r="4" spans="1:23">
      <c r="A4" s="59">
        <v>1</v>
      </c>
      <c r="B4" s="79" t="s">
        <v>22</v>
      </c>
      <c r="C4" s="49">
        <v>9370</v>
      </c>
      <c r="D4" s="60">
        <v>52065856</v>
      </c>
      <c r="E4" s="61">
        <f>D4/$C4</f>
        <v>5556.6548559231587</v>
      </c>
      <c r="F4" s="60">
        <v>16581029</v>
      </c>
      <c r="G4" s="61">
        <f>F4/$C4</f>
        <v>1769.5868729989327</v>
      </c>
      <c r="H4" s="62">
        <v>1460703</v>
      </c>
      <c r="I4" s="61">
        <f>H4/$C4</f>
        <v>155.89146211312701</v>
      </c>
      <c r="J4" s="60">
        <v>5634502</v>
      </c>
      <c r="K4" s="61">
        <f>J4/$C4</f>
        <v>601.33425827107794</v>
      </c>
      <c r="L4" s="62">
        <v>2397070</v>
      </c>
      <c r="M4" s="61">
        <f>L4/$C4</f>
        <v>255.8239060832444</v>
      </c>
      <c r="N4" s="60">
        <v>7391215</v>
      </c>
      <c r="O4" s="61">
        <f>N4/$C4</f>
        <v>788.81696905016008</v>
      </c>
      <c r="P4" s="62">
        <v>471507</v>
      </c>
      <c r="Q4" s="61">
        <f>P4/$C4</f>
        <v>50.320917822838844</v>
      </c>
      <c r="R4" s="60">
        <v>1031762</v>
      </c>
      <c r="S4" s="61">
        <f>R4/$C4</f>
        <v>110.11334044823906</v>
      </c>
      <c r="T4" s="62">
        <v>5865763</v>
      </c>
      <c r="U4" s="61">
        <f>T4/$C4</f>
        <v>626.01526147278548</v>
      </c>
      <c r="V4" s="63">
        <f>D4+F4+H4+J4+L4+N4+P4+R4+T4</f>
        <v>92899407</v>
      </c>
      <c r="W4" s="61">
        <f>V4/$C4</f>
        <v>9914.5578441835642</v>
      </c>
    </row>
    <row r="5" spans="1:23" s="34" customFormat="1">
      <c r="A5" s="43">
        <v>2</v>
      </c>
      <c r="B5" s="79" t="s">
        <v>134</v>
      </c>
      <c r="C5" s="51">
        <v>4196</v>
      </c>
      <c r="D5" s="41">
        <v>27664202</v>
      </c>
      <c r="E5" s="38">
        <f t="shared" ref="E5:E70" si="0">D5/$C5</f>
        <v>6592.9938036224976</v>
      </c>
      <c r="F5" s="41">
        <v>9992343</v>
      </c>
      <c r="G5" s="38">
        <f t="shared" ref="G5:G70" si="1">F5/$C5</f>
        <v>2381.3972831267874</v>
      </c>
      <c r="H5" s="53">
        <v>1604465</v>
      </c>
      <c r="I5" s="38">
        <f t="shared" ref="I5:I70" si="2">H5/$C5</f>
        <v>382.37964728312681</v>
      </c>
      <c r="J5" s="41">
        <v>1430278</v>
      </c>
      <c r="K5" s="38">
        <f t="shared" ref="K5:K70" si="3">J5/$C5</f>
        <v>340.86701620591037</v>
      </c>
      <c r="L5" s="53">
        <v>844291</v>
      </c>
      <c r="M5" s="38">
        <f t="shared" ref="M5:M70" si="4">L5/$C5</f>
        <v>201.21329837940897</v>
      </c>
      <c r="N5" s="41">
        <v>4059949</v>
      </c>
      <c r="O5" s="38">
        <f t="shared" ref="O5:O70" si="5">N5/$C5</f>
        <v>967.57602478550996</v>
      </c>
      <c r="P5" s="53">
        <v>4243204</v>
      </c>
      <c r="Q5" s="38">
        <f t="shared" ref="Q5:Q70" si="6">P5/$C5</f>
        <v>1011.2497616777883</v>
      </c>
      <c r="R5" s="41">
        <v>789650</v>
      </c>
      <c r="S5" s="38">
        <f t="shared" ref="S5:S70" si="7">R5/$C5</f>
        <v>188.19113441372735</v>
      </c>
      <c r="T5" s="53">
        <v>4459056</v>
      </c>
      <c r="U5" s="38">
        <f t="shared" ref="U5:U70" si="8">T5/$C5</f>
        <v>1062.6920877025739</v>
      </c>
      <c r="V5" s="39">
        <f t="shared" ref="V5:V68" si="9">D5+F5+H5+J5+L5+N5+P5+R5+T5</f>
        <v>55087438</v>
      </c>
      <c r="W5" s="38">
        <f t="shared" ref="W5:W70" si="10">V5/$C5</f>
        <v>13128.56005719733</v>
      </c>
    </row>
    <row r="6" spans="1:23" s="34" customFormat="1">
      <c r="A6" s="43">
        <v>3</v>
      </c>
      <c r="B6" s="79" t="s">
        <v>23</v>
      </c>
      <c r="C6" s="51">
        <v>19137</v>
      </c>
      <c r="D6" s="41">
        <v>111001771</v>
      </c>
      <c r="E6" s="38">
        <f t="shared" si="0"/>
        <v>5800.3747191304801</v>
      </c>
      <c r="F6" s="41">
        <v>43591054</v>
      </c>
      <c r="G6" s="38">
        <f t="shared" si="1"/>
        <v>2277.841563463448</v>
      </c>
      <c r="H6" s="53">
        <v>5551012</v>
      </c>
      <c r="I6" s="38">
        <f t="shared" si="2"/>
        <v>290.06699064639179</v>
      </c>
      <c r="J6" s="41">
        <v>39977800</v>
      </c>
      <c r="K6" s="38">
        <f t="shared" si="3"/>
        <v>2089.0317186601869</v>
      </c>
      <c r="L6" s="53">
        <v>3373035</v>
      </c>
      <c r="M6" s="38">
        <f t="shared" si="4"/>
        <v>176.25725035271986</v>
      </c>
      <c r="N6" s="41">
        <v>15934909</v>
      </c>
      <c r="O6" s="38">
        <f t="shared" si="5"/>
        <v>832.67539321732772</v>
      </c>
      <c r="P6" s="53">
        <v>4495941</v>
      </c>
      <c r="Q6" s="38">
        <f t="shared" si="6"/>
        <v>234.93447248785077</v>
      </c>
      <c r="R6" s="41">
        <v>9476383</v>
      </c>
      <c r="S6" s="38">
        <f t="shared" si="7"/>
        <v>495.18644510633851</v>
      </c>
      <c r="T6" s="53">
        <v>25884886</v>
      </c>
      <c r="U6" s="38">
        <f t="shared" si="8"/>
        <v>1352.609395412029</v>
      </c>
      <c r="V6" s="39">
        <f t="shared" si="9"/>
        <v>259286791</v>
      </c>
      <c r="W6" s="38">
        <f t="shared" si="10"/>
        <v>13548.977948476773</v>
      </c>
    </row>
    <row r="7" spans="1:23" s="34" customFormat="1">
      <c r="A7" s="43">
        <v>4</v>
      </c>
      <c r="B7" s="79" t="s">
        <v>24</v>
      </c>
      <c r="C7" s="51">
        <v>4006</v>
      </c>
      <c r="D7" s="41">
        <v>26299884</v>
      </c>
      <c r="E7" s="38">
        <f t="shared" si="0"/>
        <v>6565.1233150274584</v>
      </c>
      <c r="F7" s="41">
        <v>10153464</v>
      </c>
      <c r="G7" s="38">
        <f t="shared" si="1"/>
        <v>2534.5641537693459</v>
      </c>
      <c r="H7" s="53">
        <v>1211387</v>
      </c>
      <c r="I7" s="38">
        <f t="shared" si="2"/>
        <v>302.39316025961057</v>
      </c>
      <c r="J7" s="41">
        <v>4454415</v>
      </c>
      <c r="K7" s="38">
        <f t="shared" si="3"/>
        <v>1111.9358462306541</v>
      </c>
      <c r="L7" s="53">
        <v>2585063</v>
      </c>
      <c r="M7" s="38">
        <f t="shared" si="4"/>
        <v>645.29780329505741</v>
      </c>
      <c r="N7" s="41">
        <v>4671268</v>
      </c>
      <c r="O7" s="38">
        <f t="shared" si="5"/>
        <v>1166.0678981527708</v>
      </c>
      <c r="P7" s="53">
        <v>618500</v>
      </c>
      <c r="Q7" s="38">
        <f t="shared" si="6"/>
        <v>154.39340988517225</v>
      </c>
      <c r="R7" s="41">
        <v>477281</v>
      </c>
      <c r="S7" s="38">
        <f t="shared" si="7"/>
        <v>119.14153769345981</v>
      </c>
      <c r="T7" s="53">
        <v>1372004</v>
      </c>
      <c r="U7" s="38">
        <f t="shared" si="8"/>
        <v>342.48726909635548</v>
      </c>
      <c r="V7" s="39">
        <f t="shared" si="9"/>
        <v>51843266</v>
      </c>
      <c r="W7" s="38">
        <f t="shared" si="10"/>
        <v>12941.404393409885</v>
      </c>
    </row>
    <row r="8" spans="1:23">
      <c r="A8" s="17">
        <v>5</v>
      </c>
      <c r="B8" s="81" t="s">
        <v>25</v>
      </c>
      <c r="C8" s="47">
        <v>6204</v>
      </c>
      <c r="D8" s="65">
        <v>27900277</v>
      </c>
      <c r="E8" s="35">
        <f t="shared" si="0"/>
        <v>4497.1432946486138</v>
      </c>
      <c r="F8" s="65">
        <v>13122670</v>
      </c>
      <c r="G8" s="35">
        <f t="shared" si="1"/>
        <v>2115.195035460993</v>
      </c>
      <c r="H8" s="66">
        <v>1138269</v>
      </c>
      <c r="I8" s="35">
        <f t="shared" si="2"/>
        <v>183.47340425531914</v>
      </c>
      <c r="J8" s="65">
        <v>3337244</v>
      </c>
      <c r="K8" s="35">
        <f t="shared" si="3"/>
        <v>537.91811734364921</v>
      </c>
      <c r="L8" s="66">
        <v>1465486</v>
      </c>
      <c r="M8" s="35">
        <f t="shared" si="4"/>
        <v>236.21631205673759</v>
      </c>
      <c r="N8" s="65">
        <v>6482557</v>
      </c>
      <c r="O8" s="35">
        <f t="shared" si="5"/>
        <v>1044.8995809155383</v>
      </c>
      <c r="P8" s="66">
        <v>222403</v>
      </c>
      <c r="Q8" s="35">
        <f t="shared" si="6"/>
        <v>35.848323662153447</v>
      </c>
      <c r="R8" s="65">
        <v>95257</v>
      </c>
      <c r="S8" s="35">
        <f t="shared" si="7"/>
        <v>15.354126370083817</v>
      </c>
      <c r="T8" s="66">
        <v>14842772</v>
      </c>
      <c r="U8" s="35">
        <f t="shared" si="8"/>
        <v>2392.4519664732429</v>
      </c>
      <c r="V8" s="36">
        <f t="shared" si="9"/>
        <v>68606935</v>
      </c>
      <c r="W8" s="35">
        <f t="shared" si="10"/>
        <v>11058.500161186332</v>
      </c>
    </row>
    <row r="9" spans="1:23">
      <c r="A9" s="59">
        <v>6</v>
      </c>
      <c r="B9" s="80" t="s">
        <v>26</v>
      </c>
      <c r="C9" s="49">
        <v>6001</v>
      </c>
      <c r="D9" s="60">
        <v>34346291</v>
      </c>
      <c r="E9" s="61">
        <f t="shared" si="0"/>
        <v>5723.4279286785531</v>
      </c>
      <c r="F9" s="60">
        <v>12033327</v>
      </c>
      <c r="G9" s="61">
        <f t="shared" si="1"/>
        <v>2005.2202966172304</v>
      </c>
      <c r="H9" s="62">
        <v>1397699</v>
      </c>
      <c r="I9" s="61">
        <f t="shared" si="2"/>
        <v>232.91101483086152</v>
      </c>
      <c r="J9" s="60">
        <v>993198</v>
      </c>
      <c r="K9" s="61">
        <f t="shared" si="3"/>
        <v>165.50541576403933</v>
      </c>
      <c r="L9" s="62">
        <v>1092171</v>
      </c>
      <c r="M9" s="61">
        <f t="shared" si="4"/>
        <v>181.9981669721713</v>
      </c>
      <c r="N9" s="60">
        <v>5051380</v>
      </c>
      <c r="O9" s="61">
        <f t="shared" si="5"/>
        <v>841.75637393767704</v>
      </c>
      <c r="P9" s="62">
        <v>634441</v>
      </c>
      <c r="Q9" s="61">
        <f t="shared" si="6"/>
        <v>105.72254624229295</v>
      </c>
      <c r="R9" s="60">
        <v>573986</v>
      </c>
      <c r="S9" s="61">
        <f t="shared" si="7"/>
        <v>95.648391934677548</v>
      </c>
      <c r="T9" s="62">
        <v>1681834</v>
      </c>
      <c r="U9" s="61">
        <f t="shared" si="8"/>
        <v>280.25895684052659</v>
      </c>
      <c r="V9" s="63">
        <f t="shared" si="9"/>
        <v>57804327</v>
      </c>
      <c r="W9" s="61">
        <f t="shared" si="10"/>
        <v>9632.4490918180309</v>
      </c>
    </row>
    <row r="10" spans="1:23" s="34" customFormat="1">
      <c r="A10" s="43">
        <v>7</v>
      </c>
      <c r="B10" s="79" t="s">
        <v>27</v>
      </c>
      <c r="C10" s="51">
        <v>2207</v>
      </c>
      <c r="D10" s="41">
        <v>17326494</v>
      </c>
      <c r="E10" s="38">
        <f t="shared" si="0"/>
        <v>7850.6995922066153</v>
      </c>
      <c r="F10" s="41">
        <v>7057996</v>
      </c>
      <c r="G10" s="38">
        <f t="shared" si="1"/>
        <v>3198.0045310376076</v>
      </c>
      <c r="H10" s="53">
        <v>696556</v>
      </c>
      <c r="I10" s="38">
        <f t="shared" si="2"/>
        <v>315.61214318078839</v>
      </c>
      <c r="J10" s="41">
        <v>1208433</v>
      </c>
      <c r="K10" s="38">
        <f t="shared" si="3"/>
        <v>547.5455369279565</v>
      </c>
      <c r="L10" s="53">
        <v>375963</v>
      </c>
      <c r="M10" s="38">
        <f t="shared" si="4"/>
        <v>170.35024920706843</v>
      </c>
      <c r="N10" s="41">
        <v>2625415</v>
      </c>
      <c r="O10" s="38">
        <f t="shared" si="5"/>
        <v>1189.5854100589036</v>
      </c>
      <c r="P10" s="53">
        <v>406186</v>
      </c>
      <c r="Q10" s="38">
        <f t="shared" si="6"/>
        <v>184.04440416855459</v>
      </c>
      <c r="R10" s="41">
        <v>298646</v>
      </c>
      <c r="S10" s="38">
        <f t="shared" si="7"/>
        <v>135.31762573629362</v>
      </c>
      <c r="T10" s="53">
        <v>2367936</v>
      </c>
      <c r="U10" s="38">
        <f t="shared" si="8"/>
        <v>1072.9207068418668</v>
      </c>
      <c r="V10" s="39">
        <f t="shared" si="9"/>
        <v>32363625</v>
      </c>
      <c r="W10" s="38">
        <f t="shared" si="10"/>
        <v>14664.080199365655</v>
      </c>
    </row>
    <row r="11" spans="1:23" s="34" customFormat="1">
      <c r="A11" s="43">
        <v>8</v>
      </c>
      <c r="B11" s="79" t="s">
        <v>28</v>
      </c>
      <c r="C11" s="51">
        <v>19776</v>
      </c>
      <c r="D11" s="41">
        <v>116215784</v>
      </c>
      <c r="E11" s="38">
        <f t="shared" si="0"/>
        <v>5876.6072006472496</v>
      </c>
      <c r="F11" s="41">
        <v>45239666</v>
      </c>
      <c r="G11" s="38">
        <f t="shared" si="1"/>
        <v>2287.6044700647249</v>
      </c>
      <c r="H11" s="53">
        <v>2000881</v>
      </c>
      <c r="I11" s="38">
        <f t="shared" si="2"/>
        <v>101.17723503236246</v>
      </c>
      <c r="J11" s="41">
        <v>34563532</v>
      </c>
      <c r="K11" s="38">
        <f t="shared" si="3"/>
        <v>1747.7514158576053</v>
      </c>
      <c r="L11" s="53">
        <v>1855497</v>
      </c>
      <c r="M11" s="38">
        <f t="shared" si="4"/>
        <v>93.825697815533985</v>
      </c>
      <c r="N11" s="41">
        <v>15309309</v>
      </c>
      <c r="O11" s="38">
        <f t="shared" si="5"/>
        <v>774.135770631068</v>
      </c>
      <c r="P11" s="53">
        <v>3481825</v>
      </c>
      <c r="Q11" s="38">
        <f t="shared" si="6"/>
        <v>176.06315736245955</v>
      </c>
      <c r="R11" s="41">
        <v>3339999</v>
      </c>
      <c r="S11" s="38">
        <f t="shared" si="7"/>
        <v>168.89153519417476</v>
      </c>
      <c r="T11" s="53">
        <v>81657450</v>
      </c>
      <c r="U11" s="38">
        <f t="shared" si="8"/>
        <v>4129.1186286407765</v>
      </c>
      <c r="V11" s="39">
        <f t="shared" si="9"/>
        <v>303663943</v>
      </c>
      <c r="W11" s="38">
        <f t="shared" si="10"/>
        <v>15355.175111245955</v>
      </c>
    </row>
    <row r="12" spans="1:23" s="34" customFormat="1">
      <c r="A12" s="43">
        <v>9</v>
      </c>
      <c r="B12" s="79" t="s">
        <v>29</v>
      </c>
      <c r="C12" s="51">
        <v>42610</v>
      </c>
      <c r="D12" s="41">
        <v>280964353</v>
      </c>
      <c r="E12" s="38">
        <f t="shared" si="0"/>
        <v>6593.8594930767422</v>
      </c>
      <c r="F12" s="41">
        <v>96062721</v>
      </c>
      <c r="G12" s="38">
        <f t="shared" si="1"/>
        <v>2254.4642337479463</v>
      </c>
      <c r="H12" s="53">
        <v>12084804</v>
      </c>
      <c r="I12" s="38">
        <f t="shared" si="2"/>
        <v>283.61426895095047</v>
      </c>
      <c r="J12" s="41">
        <v>31826650</v>
      </c>
      <c r="K12" s="38">
        <f t="shared" si="3"/>
        <v>746.92912461863409</v>
      </c>
      <c r="L12" s="53">
        <v>3457675</v>
      </c>
      <c r="M12" s="38">
        <f t="shared" si="4"/>
        <v>81.147031213330209</v>
      </c>
      <c r="N12" s="41">
        <v>40779038</v>
      </c>
      <c r="O12" s="38">
        <f t="shared" si="5"/>
        <v>957.02975827270598</v>
      </c>
      <c r="P12" s="53">
        <v>6194123</v>
      </c>
      <c r="Q12" s="38">
        <f t="shared" si="6"/>
        <v>145.36782445435344</v>
      </c>
      <c r="R12" s="41">
        <v>7740458</v>
      </c>
      <c r="S12" s="38">
        <f t="shared" si="7"/>
        <v>181.65824923726825</v>
      </c>
      <c r="T12" s="53">
        <v>29898694</v>
      </c>
      <c r="U12" s="38">
        <f t="shared" si="8"/>
        <v>701.68256277869045</v>
      </c>
      <c r="V12" s="39">
        <f t="shared" si="9"/>
        <v>509008516</v>
      </c>
      <c r="W12" s="38">
        <f t="shared" si="10"/>
        <v>11945.752546350623</v>
      </c>
    </row>
    <row r="13" spans="1:23">
      <c r="A13" s="17">
        <v>10</v>
      </c>
      <c r="B13" s="81" t="s">
        <v>135</v>
      </c>
      <c r="C13" s="47">
        <v>32685</v>
      </c>
      <c r="D13" s="65">
        <v>204205394</v>
      </c>
      <c r="E13" s="35">
        <f t="shared" si="0"/>
        <v>6247.6791800520114</v>
      </c>
      <c r="F13" s="65">
        <v>58031324</v>
      </c>
      <c r="G13" s="35">
        <f t="shared" si="1"/>
        <v>1775.4726633012085</v>
      </c>
      <c r="H13" s="66">
        <v>6002356</v>
      </c>
      <c r="I13" s="35">
        <f t="shared" si="2"/>
        <v>183.64252715312836</v>
      </c>
      <c r="J13" s="65">
        <v>34773211</v>
      </c>
      <c r="K13" s="35">
        <f t="shared" si="3"/>
        <v>1063.8889704757535</v>
      </c>
      <c r="L13" s="66">
        <v>5878751</v>
      </c>
      <c r="M13" s="35">
        <f t="shared" si="4"/>
        <v>179.86082300749578</v>
      </c>
      <c r="N13" s="65">
        <v>39491999</v>
      </c>
      <c r="O13" s="35">
        <f t="shared" si="5"/>
        <v>1208.2606394370507</v>
      </c>
      <c r="P13" s="66">
        <v>3872129</v>
      </c>
      <c r="Q13" s="35">
        <f t="shared" si="6"/>
        <v>118.46807404007954</v>
      </c>
      <c r="R13" s="65">
        <v>10513373</v>
      </c>
      <c r="S13" s="35">
        <f t="shared" si="7"/>
        <v>321.65742695426036</v>
      </c>
      <c r="T13" s="66">
        <v>55465202</v>
      </c>
      <c r="U13" s="35">
        <f t="shared" si="8"/>
        <v>1696.9619703227781</v>
      </c>
      <c r="V13" s="36">
        <f t="shared" si="9"/>
        <v>418233739</v>
      </c>
      <c r="W13" s="35">
        <f t="shared" si="10"/>
        <v>12795.892274743766</v>
      </c>
    </row>
    <row r="14" spans="1:23">
      <c r="A14" s="59">
        <v>11</v>
      </c>
      <c r="B14" s="79" t="s">
        <v>30</v>
      </c>
      <c r="C14" s="49">
        <v>1715</v>
      </c>
      <c r="D14" s="60">
        <v>10576136</v>
      </c>
      <c r="E14" s="61">
        <f t="shared" si="0"/>
        <v>6166.8431486880463</v>
      </c>
      <c r="F14" s="60">
        <v>3711654</v>
      </c>
      <c r="G14" s="61">
        <f t="shared" si="1"/>
        <v>2164.2297376093293</v>
      </c>
      <c r="H14" s="62">
        <v>793944</v>
      </c>
      <c r="I14" s="61">
        <f t="shared" si="2"/>
        <v>462.94110787172013</v>
      </c>
      <c r="J14" s="60">
        <v>3272120</v>
      </c>
      <c r="K14" s="61">
        <f t="shared" si="3"/>
        <v>1907.9416909620991</v>
      </c>
      <c r="L14" s="62">
        <v>303505</v>
      </c>
      <c r="M14" s="61">
        <f t="shared" si="4"/>
        <v>176.97084548104957</v>
      </c>
      <c r="N14" s="60">
        <v>2196182</v>
      </c>
      <c r="O14" s="61">
        <f t="shared" si="5"/>
        <v>1280.5725947521867</v>
      </c>
      <c r="P14" s="62">
        <v>217311</v>
      </c>
      <c r="Q14" s="61">
        <f t="shared" si="6"/>
        <v>126.71195335276968</v>
      </c>
      <c r="R14" s="60">
        <v>354576</v>
      </c>
      <c r="S14" s="61">
        <f t="shared" si="7"/>
        <v>206.74985422740525</v>
      </c>
      <c r="T14" s="62">
        <v>310442</v>
      </c>
      <c r="U14" s="61">
        <f t="shared" si="8"/>
        <v>181.01574344023322</v>
      </c>
      <c r="V14" s="63">
        <f t="shared" si="9"/>
        <v>21735870</v>
      </c>
      <c r="W14" s="61">
        <f t="shared" si="10"/>
        <v>12673.97667638484</v>
      </c>
    </row>
    <row r="15" spans="1:23" s="34" customFormat="1">
      <c r="A15" s="43">
        <v>12</v>
      </c>
      <c r="B15" s="79" t="s">
        <v>136</v>
      </c>
      <c r="C15" s="51">
        <v>1311</v>
      </c>
      <c r="D15" s="41">
        <v>13749107</v>
      </c>
      <c r="E15" s="38">
        <f t="shared" si="0"/>
        <v>10487.495804729215</v>
      </c>
      <c r="F15" s="41">
        <v>5186338</v>
      </c>
      <c r="G15" s="38">
        <f t="shared" si="1"/>
        <v>3956.0167810831426</v>
      </c>
      <c r="H15" s="53">
        <v>3437068</v>
      </c>
      <c r="I15" s="38">
        <f t="shared" si="2"/>
        <v>2621.7147215865753</v>
      </c>
      <c r="J15" s="41">
        <v>22901613</v>
      </c>
      <c r="K15" s="38">
        <f t="shared" si="3"/>
        <v>17468.812356979404</v>
      </c>
      <c r="L15" s="53">
        <v>1259349</v>
      </c>
      <c r="M15" s="38">
        <f t="shared" si="4"/>
        <v>960.6018306636156</v>
      </c>
      <c r="N15" s="41">
        <v>3457052</v>
      </c>
      <c r="O15" s="38">
        <f t="shared" si="5"/>
        <v>2636.9580472921434</v>
      </c>
      <c r="P15" s="53">
        <v>3325499</v>
      </c>
      <c r="Q15" s="38">
        <f t="shared" si="6"/>
        <v>2536.6125095347065</v>
      </c>
      <c r="R15" s="41">
        <v>409189</v>
      </c>
      <c r="S15" s="38">
        <f t="shared" si="7"/>
        <v>312.11975591151793</v>
      </c>
      <c r="T15" s="53">
        <v>27924780</v>
      </c>
      <c r="U15" s="38">
        <f t="shared" si="8"/>
        <v>21300.366132723113</v>
      </c>
      <c r="V15" s="39">
        <f t="shared" si="9"/>
        <v>81649995</v>
      </c>
      <c r="W15" s="38">
        <f t="shared" si="10"/>
        <v>62280.697940503429</v>
      </c>
    </row>
    <row r="16" spans="1:23" s="34" customFormat="1">
      <c r="A16" s="43">
        <v>13</v>
      </c>
      <c r="B16" s="79" t="s">
        <v>31</v>
      </c>
      <c r="C16" s="51">
        <v>1674</v>
      </c>
      <c r="D16" s="41">
        <v>9379827</v>
      </c>
      <c r="E16" s="38">
        <f t="shared" si="0"/>
        <v>5603.2419354838712</v>
      </c>
      <c r="F16" s="41">
        <v>4224830</v>
      </c>
      <c r="G16" s="38">
        <f t="shared" si="1"/>
        <v>2523.7933094384707</v>
      </c>
      <c r="H16" s="53">
        <v>395856</v>
      </c>
      <c r="I16" s="38">
        <f t="shared" si="2"/>
        <v>236.47311827956989</v>
      </c>
      <c r="J16" s="41">
        <v>511105</v>
      </c>
      <c r="K16" s="38">
        <f t="shared" si="3"/>
        <v>305.31959378733575</v>
      </c>
      <c r="L16" s="53">
        <v>672172</v>
      </c>
      <c r="M16" s="38">
        <f t="shared" si="4"/>
        <v>401.5364396654719</v>
      </c>
      <c r="N16" s="41">
        <v>1930152</v>
      </c>
      <c r="O16" s="38">
        <f t="shared" si="5"/>
        <v>1153.0179211469533</v>
      </c>
      <c r="P16" s="53">
        <v>72457</v>
      </c>
      <c r="Q16" s="38">
        <f t="shared" si="6"/>
        <v>43.283751493428916</v>
      </c>
      <c r="R16" s="41">
        <v>78213</v>
      </c>
      <c r="S16" s="38">
        <f t="shared" si="7"/>
        <v>46.722222222222221</v>
      </c>
      <c r="T16" s="53">
        <v>431512</v>
      </c>
      <c r="U16" s="38">
        <f t="shared" si="8"/>
        <v>257.77299880525686</v>
      </c>
      <c r="V16" s="39">
        <f t="shared" si="9"/>
        <v>17696124</v>
      </c>
      <c r="W16" s="38">
        <f t="shared" si="10"/>
        <v>10571.161290322581</v>
      </c>
    </row>
    <row r="17" spans="1:23" s="34" customFormat="1">
      <c r="A17" s="43">
        <v>14</v>
      </c>
      <c r="B17" s="79" t="s">
        <v>32</v>
      </c>
      <c r="C17" s="51">
        <v>2349</v>
      </c>
      <c r="D17" s="41">
        <v>15025058</v>
      </c>
      <c r="E17" s="38">
        <f t="shared" si="0"/>
        <v>6396.3635589612604</v>
      </c>
      <c r="F17" s="41">
        <v>5300592</v>
      </c>
      <c r="G17" s="38">
        <f t="shared" si="1"/>
        <v>2256.5312899106002</v>
      </c>
      <c r="H17" s="53">
        <v>578770</v>
      </c>
      <c r="I17" s="38">
        <f t="shared" si="2"/>
        <v>246.38995317156235</v>
      </c>
      <c r="J17" s="41">
        <v>554921</v>
      </c>
      <c r="K17" s="38">
        <f t="shared" si="3"/>
        <v>236.23712217965092</v>
      </c>
      <c r="L17" s="53">
        <v>353404</v>
      </c>
      <c r="M17" s="38">
        <f t="shared" si="4"/>
        <v>150.44870157513836</v>
      </c>
      <c r="N17" s="41">
        <v>2766324</v>
      </c>
      <c r="O17" s="38">
        <f t="shared" si="5"/>
        <v>1177.6602809706258</v>
      </c>
      <c r="P17" s="53">
        <v>431029</v>
      </c>
      <c r="Q17" s="38">
        <f t="shared" si="6"/>
        <v>183.4946785866326</v>
      </c>
      <c r="R17" s="41">
        <v>632610</v>
      </c>
      <c r="S17" s="38">
        <f t="shared" si="7"/>
        <v>269.31034482758622</v>
      </c>
      <c r="T17" s="53">
        <v>3299721</v>
      </c>
      <c r="U17" s="38">
        <f t="shared" si="8"/>
        <v>1404.7343550446999</v>
      </c>
      <c r="V17" s="39">
        <f t="shared" si="9"/>
        <v>28942429</v>
      </c>
      <c r="W17" s="38">
        <f t="shared" si="10"/>
        <v>12321.170285227756</v>
      </c>
    </row>
    <row r="18" spans="1:23">
      <c r="A18" s="17">
        <v>15</v>
      </c>
      <c r="B18" s="81" t="s">
        <v>33</v>
      </c>
      <c r="C18" s="47">
        <v>3906</v>
      </c>
      <c r="D18" s="65">
        <v>22107535</v>
      </c>
      <c r="E18" s="35">
        <f t="shared" si="0"/>
        <v>5659.8911930363547</v>
      </c>
      <c r="F18" s="65">
        <v>8342159</v>
      </c>
      <c r="G18" s="35">
        <f t="shared" si="1"/>
        <v>2135.7293906810037</v>
      </c>
      <c r="H18" s="66">
        <v>1691052</v>
      </c>
      <c r="I18" s="35">
        <f t="shared" si="2"/>
        <v>432.93701996927803</v>
      </c>
      <c r="J18" s="65">
        <v>2413013</v>
      </c>
      <c r="K18" s="35">
        <f t="shared" si="3"/>
        <v>617.77086533538147</v>
      </c>
      <c r="L18" s="66">
        <v>656841</v>
      </c>
      <c r="M18" s="35">
        <f t="shared" si="4"/>
        <v>168.16205837173578</v>
      </c>
      <c r="N18" s="65">
        <v>3481467</v>
      </c>
      <c r="O18" s="35">
        <f t="shared" si="5"/>
        <v>891.31259600614442</v>
      </c>
      <c r="P18" s="66">
        <v>558989</v>
      </c>
      <c r="Q18" s="35">
        <f t="shared" si="6"/>
        <v>143.11034306195597</v>
      </c>
      <c r="R18" s="65">
        <v>150506</v>
      </c>
      <c r="S18" s="35">
        <f t="shared" si="7"/>
        <v>38.532002048131083</v>
      </c>
      <c r="T18" s="66">
        <v>8597925</v>
      </c>
      <c r="U18" s="35">
        <f t="shared" si="8"/>
        <v>2201.2096774193546</v>
      </c>
      <c r="V18" s="36">
        <f t="shared" si="9"/>
        <v>47999487</v>
      </c>
      <c r="W18" s="35">
        <f t="shared" si="10"/>
        <v>12288.655145929339</v>
      </c>
    </row>
    <row r="19" spans="1:23">
      <c r="A19" s="59">
        <v>16</v>
      </c>
      <c r="B19" s="80" t="s">
        <v>34</v>
      </c>
      <c r="C19" s="49">
        <v>4841</v>
      </c>
      <c r="D19" s="60">
        <v>35836951</v>
      </c>
      <c r="E19" s="61">
        <f t="shared" si="0"/>
        <v>7402.7992150382152</v>
      </c>
      <c r="F19" s="60">
        <v>20090291</v>
      </c>
      <c r="G19" s="61">
        <f t="shared" si="1"/>
        <v>4150.0291262135925</v>
      </c>
      <c r="H19" s="62">
        <v>2983037</v>
      </c>
      <c r="I19" s="61">
        <f t="shared" si="2"/>
        <v>616.20264408180128</v>
      </c>
      <c r="J19" s="60">
        <v>13332655</v>
      </c>
      <c r="K19" s="61">
        <f t="shared" si="3"/>
        <v>2754.1117537698824</v>
      </c>
      <c r="L19" s="62">
        <v>1451243</v>
      </c>
      <c r="M19" s="61">
        <f t="shared" si="4"/>
        <v>299.78165668250364</v>
      </c>
      <c r="N19" s="60">
        <v>5363555</v>
      </c>
      <c r="O19" s="61">
        <f t="shared" si="5"/>
        <v>1107.943606692832</v>
      </c>
      <c r="P19" s="62">
        <v>2423150</v>
      </c>
      <c r="Q19" s="61">
        <f t="shared" si="6"/>
        <v>500.54740756042139</v>
      </c>
      <c r="R19" s="60">
        <v>2582217</v>
      </c>
      <c r="S19" s="61">
        <f t="shared" si="7"/>
        <v>533.40570130138406</v>
      </c>
      <c r="T19" s="62">
        <v>9774139</v>
      </c>
      <c r="U19" s="61">
        <f t="shared" si="8"/>
        <v>2019.033051022516</v>
      </c>
      <c r="V19" s="63">
        <f t="shared" si="9"/>
        <v>93837238</v>
      </c>
      <c r="W19" s="61">
        <f t="shared" si="10"/>
        <v>19383.854162363146</v>
      </c>
    </row>
    <row r="20" spans="1:23" s="34" customFormat="1">
      <c r="A20" s="43">
        <v>17</v>
      </c>
      <c r="B20" s="79" t="s">
        <v>137</v>
      </c>
      <c r="C20" s="51">
        <v>43925</v>
      </c>
      <c r="D20" s="41">
        <v>294421630</v>
      </c>
      <c r="E20" s="38">
        <f t="shared" si="0"/>
        <v>6702.8259533295386</v>
      </c>
      <c r="F20" s="41">
        <v>100857899</v>
      </c>
      <c r="G20" s="38">
        <f t="shared" si="1"/>
        <v>2296.1388503130338</v>
      </c>
      <c r="H20" s="53">
        <v>26906403</v>
      </c>
      <c r="I20" s="38">
        <f t="shared" si="2"/>
        <v>612.55328400682981</v>
      </c>
      <c r="J20" s="41">
        <v>79066824</v>
      </c>
      <c r="K20" s="38">
        <f t="shared" si="3"/>
        <v>1800.0415253272624</v>
      </c>
      <c r="L20" s="53">
        <v>9863238</v>
      </c>
      <c r="M20" s="38">
        <f t="shared" si="4"/>
        <v>224.54725099601595</v>
      </c>
      <c r="N20" s="41">
        <v>46496646</v>
      </c>
      <c r="O20" s="38">
        <f t="shared" si="5"/>
        <v>1058.5462948207171</v>
      </c>
      <c r="P20" s="53">
        <v>6506736</v>
      </c>
      <c r="Q20" s="38">
        <f t="shared" si="6"/>
        <v>148.13286283437677</v>
      </c>
      <c r="R20" s="41">
        <v>6132599</v>
      </c>
      <c r="S20" s="38">
        <f t="shared" si="7"/>
        <v>139.61523050654526</v>
      </c>
      <c r="T20" s="53">
        <v>33207193</v>
      </c>
      <c r="U20" s="38">
        <f t="shared" si="8"/>
        <v>755.99756402959588</v>
      </c>
      <c r="V20" s="39">
        <f t="shared" si="9"/>
        <v>603459168</v>
      </c>
      <c r="W20" s="38">
        <f t="shared" si="10"/>
        <v>13738.398816163915</v>
      </c>
    </row>
    <row r="21" spans="1:23" s="34" customFormat="1">
      <c r="A21" s="43">
        <v>18</v>
      </c>
      <c r="B21" s="79" t="s">
        <v>35</v>
      </c>
      <c r="C21" s="51">
        <v>1410</v>
      </c>
      <c r="D21" s="41">
        <v>9939405</v>
      </c>
      <c r="E21" s="38">
        <f t="shared" si="0"/>
        <v>7049.2234042553191</v>
      </c>
      <c r="F21" s="41">
        <v>2868741</v>
      </c>
      <c r="G21" s="38">
        <f t="shared" si="1"/>
        <v>2034.568085106383</v>
      </c>
      <c r="H21" s="53">
        <v>1224295</v>
      </c>
      <c r="I21" s="38">
        <f t="shared" si="2"/>
        <v>868.29432624113474</v>
      </c>
      <c r="J21" s="41">
        <v>542820</v>
      </c>
      <c r="K21" s="38">
        <f t="shared" si="3"/>
        <v>384.97872340425533</v>
      </c>
      <c r="L21" s="53">
        <v>539074</v>
      </c>
      <c r="M21" s="38">
        <f t="shared" si="4"/>
        <v>382.32198581560283</v>
      </c>
      <c r="N21" s="41">
        <v>1784329</v>
      </c>
      <c r="O21" s="38">
        <f t="shared" si="5"/>
        <v>1265.4815602836879</v>
      </c>
      <c r="P21" s="53">
        <v>61852</v>
      </c>
      <c r="Q21" s="38">
        <f t="shared" si="6"/>
        <v>43.866666666666667</v>
      </c>
      <c r="R21" s="41">
        <v>291080</v>
      </c>
      <c r="S21" s="38">
        <f t="shared" si="7"/>
        <v>206.43971631205673</v>
      </c>
      <c r="T21" s="53">
        <v>3244633</v>
      </c>
      <c r="U21" s="38">
        <f t="shared" si="8"/>
        <v>2301.1581560283689</v>
      </c>
      <c r="V21" s="39">
        <f t="shared" si="9"/>
        <v>20496229</v>
      </c>
      <c r="W21" s="38">
        <f t="shared" si="10"/>
        <v>14536.332624113475</v>
      </c>
    </row>
    <row r="22" spans="1:23" s="34" customFormat="1">
      <c r="A22" s="43">
        <v>19</v>
      </c>
      <c r="B22" s="79" t="s">
        <v>36</v>
      </c>
      <c r="C22" s="51">
        <v>2228</v>
      </c>
      <c r="D22" s="41">
        <v>14188910</v>
      </c>
      <c r="E22" s="38">
        <f t="shared" si="0"/>
        <v>6368.451526032316</v>
      </c>
      <c r="F22" s="41">
        <v>4856718</v>
      </c>
      <c r="G22" s="38">
        <f t="shared" si="1"/>
        <v>2179.8554757630163</v>
      </c>
      <c r="H22" s="53">
        <v>536073</v>
      </c>
      <c r="I22" s="38">
        <f t="shared" si="2"/>
        <v>240.60727109515261</v>
      </c>
      <c r="J22" s="41">
        <v>527333</v>
      </c>
      <c r="K22" s="38">
        <f t="shared" si="3"/>
        <v>236.68447037701975</v>
      </c>
      <c r="L22" s="53">
        <v>413850</v>
      </c>
      <c r="M22" s="38">
        <f t="shared" si="4"/>
        <v>185.74955116696589</v>
      </c>
      <c r="N22" s="41">
        <v>2740901</v>
      </c>
      <c r="O22" s="38">
        <f t="shared" si="5"/>
        <v>1230.2069120287254</v>
      </c>
      <c r="P22" s="53">
        <v>209006</v>
      </c>
      <c r="Q22" s="38">
        <f t="shared" si="6"/>
        <v>93.80879712746858</v>
      </c>
      <c r="R22" s="41">
        <v>126970</v>
      </c>
      <c r="S22" s="38">
        <f t="shared" si="7"/>
        <v>56.988330341113105</v>
      </c>
      <c r="T22" s="53">
        <v>3984407</v>
      </c>
      <c r="U22" s="38">
        <f t="shared" si="8"/>
        <v>1788.3334829443447</v>
      </c>
      <c r="V22" s="39">
        <f t="shared" si="9"/>
        <v>27584168</v>
      </c>
      <c r="W22" s="38">
        <f t="shared" si="10"/>
        <v>12380.685816876123</v>
      </c>
    </row>
    <row r="23" spans="1:23">
      <c r="A23" s="17">
        <v>20</v>
      </c>
      <c r="B23" s="81" t="s">
        <v>37</v>
      </c>
      <c r="C23" s="47">
        <v>5997</v>
      </c>
      <c r="D23" s="65">
        <v>34325392</v>
      </c>
      <c r="E23" s="35">
        <f t="shared" si="0"/>
        <v>5723.7605469401369</v>
      </c>
      <c r="F23" s="65">
        <v>13172816</v>
      </c>
      <c r="G23" s="35">
        <f t="shared" si="1"/>
        <v>2196.5676171419041</v>
      </c>
      <c r="H23" s="66">
        <v>1257338</v>
      </c>
      <c r="I23" s="35">
        <f t="shared" si="2"/>
        <v>209.66116391529098</v>
      </c>
      <c r="J23" s="65">
        <v>3035889</v>
      </c>
      <c r="K23" s="35">
        <f t="shared" si="3"/>
        <v>506.23461730865432</v>
      </c>
      <c r="L23" s="66">
        <v>1297427</v>
      </c>
      <c r="M23" s="35">
        <f t="shared" si="4"/>
        <v>216.34600633650157</v>
      </c>
      <c r="N23" s="65">
        <v>4905139</v>
      </c>
      <c r="O23" s="35">
        <f t="shared" si="5"/>
        <v>817.9321327330332</v>
      </c>
      <c r="P23" s="66">
        <v>150723</v>
      </c>
      <c r="Q23" s="35">
        <f t="shared" si="6"/>
        <v>25.133066533266632</v>
      </c>
      <c r="R23" s="65">
        <v>365695</v>
      </c>
      <c r="S23" s="35">
        <f t="shared" si="7"/>
        <v>60.979656494914124</v>
      </c>
      <c r="T23" s="66">
        <v>2908661</v>
      </c>
      <c r="U23" s="35">
        <f t="shared" si="8"/>
        <v>485.01934300483578</v>
      </c>
      <c r="V23" s="36">
        <f t="shared" si="9"/>
        <v>61419080</v>
      </c>
      <c r="W23" s="35">
        <f t="shared" si="10"/>
        <v>10241.634150408538</v>
      </c>
    </row>
    <row r="24" spans="1:23">
      <c r="A24" s="59">
        <v>21</v>
      </c>
      <c r="B24" s="79" t="s">
        <v>38</v>
      </c>
      <c r="C24" s="49">
        <v>3313</v>
      </c>
      <c r="D24" s="60">
        <v>18026397</v>
      </c>
      <c r="E24" s="61">
        <f t="shared" si="0"/>
        <v>5441.1098702082709</v>
      </c>
      <c r="F24" s="60">
        <v>7338352</v>
      </c>
      <c r="G24" s="61">
        <f t="shared" si="1"/>
        <v>2215.0172049501962</v>
      </c>
      <c r="H24" s="62">
        <v>1690626</v>
      </c>
      <c r="I24" s="61">
        <f t="shared" si="2"/>
        <v>510.30063386658617</v>
      </c>
      <c r="J24" s="60">
        <v>6531935</v>
      </c>
      <c r="K24" s="61">
        <f t="shared" si="3"/>
        <v>1971.6073045578025</v>
      </c>
      <c r="L24" s="62">
        <v>911666</v>
      </c>
      <c r="M24" s="61">
        <f t="shared" si="4"/>
        <v>275.1783881678237</v>
      </c>
      <c r="N24" s="60">
        <v>3610237</v>
      </c>
      <c r="O24" s="61">
        <f t="shared" si="5"/>
        <v>1089.7183821309991</v>
      </c>
      <c r="P24" s="62">
        <v>271902</v>
      </c>
      <c r="Q24" s="61">
        <f t="shared" si="6"/>
        <v>82.071234530636886</v>
      </c>
      <c r="R24" s="60">
        <v>243781</v>
      </c>
      <c r="S24" s="61">
        <f t="shared" si="7"/>
        <v>73.58315725928162</v>
      </c>
      <c r="T24" s="62">
        <v>3408503</v>
      </c>
      <c r="U24" s="61">
        <f t="shared" si="8"/>
        <v>1028.8267431331119</v>
      </c>
      <c r="V24" s="63">
        <f t="shared" si="9"/>
        <v>42033399</v>
      </c>
      <c r="W24" s="61">
        <f t="shared" si="10"/>
        <v>12687.412918804708</v>
      </c>
    </row>
    <row r="25" spans="1:23" s="34" customFormat="1">
      <c r="A25" s="43">
        <v>22</v>
      </c>
      <c r="B25" s="79" t="s">
        <v>39</v>
      </c>
      <c r="C25" s="51">
        <v>3457</v>
      </c>
      <c r="D25" s="41">
        <v>16414253</v>
      </c>
      <c r="E25" s="38">
        <f t="shared" si="0"/>
        <v>4748.1206248192075</v>
      </c>
      <c r="F25" s="41">
        <v>7076390</v>
      </c>
      <c r="G25" s="38">
        <f t="shared" si="1"/>
        <v>2046.9742551345098</v>
      </c>
      <c r="H25" s="53">
        <v>1503258</v>
      </c>
      <c r="I25" s="38">
        <f t="shared" si="2"/>
        <v>434.8446630026034</v>
      </c>
      <c r="J25" s="41">
        <v>705148</v>
      </c>
      <c r="K25" s="38">
        <f t="shared" si="3"/>
        <v>203.97685854787389</v>
      </c>
      <c r="L25" s="53">
        <v>605470</v>
      </c>
      <c r="M25" s="38">
        <f t="shared" si="4"/>
        <v>175.14318773503038</v>
      </c>
      <c r="N25" s="41">
        <v>2906231</v>
      </c>
      <c r="O25" s="38">
        <f t="shared" si="5"/>
        <v>840.68006942435636</v>
      </c>
      <c r="P25" s="53">
        <v>162983</v>
      </c>
      <c r="Q25" s="38">
        <f t="shared" si="6"/>
        <v>47.145791148394565</v>
      </c>
      <c r="R25" s="41">
        <v>31205</v>
      </c>
      <c r="S25" s="38">
        <f t="shared" si="7"/>
        <v>9.0266126699450382</v>
      </c>
      <c r="T25" s="53">
        <v>3333636</v>
      </c>
      <c r="U25" s="38">
        <f t="shared" si="8"/>
        <v>964.3147237489153</v>
      </c>
      <c r="V25" s="39">
        <f t="shared" si="9"/>
        <v>32738574</v>
      </c>
      <c r="W25" s="38">
        <f t="shared" si="10"/>
        <v>9470.2267862308363</v>
      </c>
    </row>
    <row r="26" spans="1:23" s="34" customFormat="1">
      <c r="A26" s="43">
        <v>23</v>
      </c>
      <c r="B26" s="79" t="s">
        <v>40</v>
      </c>
      <c r="C26" s="51">
        <v>13797</v>
      </c>
      <c r="D26" s="41">
        <v>82817881</v>
      </c>
      <c r="E26" s="38">
        <f t="shared" si="0"/>
        <v>6002.6006378198163</v>
      </c>
      <c r="F26" s="41">
        <v>22324065</v>
      </c>
      <c r="G26" s="38">
        <f t="shared" si="1"/>
        <v>1618.0376168732332</v>
      </c>
      <c r="H26" s="53">
        <v>2851015</v>
      </c>
      <c r="I26" s="38">
        <f t="shared" si="2"/>
        <v>206.64021164021165</v>
      </c>
      <c r="J26" s="41">
        <v>25944675</v>
      </c>
      <c r="K26" s="38">
        <f t="shared" si="3"/>
        <v>1880.4577081974342</v>
      </c>
      <c r="L26" s="53">
        <v>4431228</v>
      </c>
      <c r="M26" s="38">
        <f t="shared" si="4"/>
        <v>321.17329854316154</v>
      </c>
      <c r="N26" s="41">
        <v>11971320</v>
      </c>
      <c r="O26" s="38">
        <f t="shared" si="5"/>
        <v>867.67558164818433</v>
      </c>
      <c r="P26" s="53">
        <v>5704760</v>
      </c>
      <c r="Q26" s="38">
        <f t="shared" si="6"/>
        <v>413.47829238240195</v>
      </c>
      <c r="R26" s="41">
        <v>3963353</v>
      </c>
      <c r="S26" s="38">
        <f t="shared" si="7"/>
        <v>287.26194100166703</v>
      </c>
      <c r="T26" s="53">
        <v>4365930</v>
      </c>
      <c r="U26" s="38">
        <f t="shared" si="8"/>
        <v>316.4405305501196</v>
      </c>
      <c r="V26" s="39">
        <f t="shared" si="9"/>
        <v>164374227</v>
      </c>
      <c r="W26" s="38">
        <f t="shared" si="10"/>
        <v>11913.765818656229</v>
      </c>
    </row>
    <row r="27" spans="1:23" s="34" customFormat="1">
      <c r="A27" s="43">
        <v>24</v>
      </c>
      <c r="B27" s="79" t="s">
        <v>41</v>
      </c>
      <c r="C27" s="51">
        <v>4265</v>
      </c>
      <c r="D27" s="41">
        <v>35768347</v>
      </c>
      <c r="E27" s="38">
        <f t="shared" si="0"/>
        <v>8386.4822977725671</v>
      </c>
      <c r="F27" s="41">
        <v>11897008</v>
      </c>
      <c r="G27" s="38">
        <f t="shared" si="1"/>
        <v>2789.4508792497068</v>
      </c>
      <c r="H27" s="53">
        <v>3384699</v>
      </c>
      <c r="I27" s="38">
        <f t="shared" si="2"/>
        <v>793.59882766705744</v>
      </c>
      <c r="J27" s="41">
        <v>1831600</v>
      </c>
      <c r="K27" s="38">
        <f t="shared" si="3"/>
        <v>429.4490035169988</v>
      </c>
      <c r="L27" s="53">
        <v>1936656</v>
      </c>
      <c r="M27" s="38">
        <f t="shared" si="4"/>
        <v>454.08112543962483</v>
      </c>
      <c r="N27" s="41">
        <v>10013505</v>
      </c>
      <c r="O27" s="38">
        <f t="shared" si="5"/>
        <v>2347.8323563892145</v>
      </c>
      <c r="P27" s="53">
        <v>2824042</v>
      </c>
      <c r="Q27" s="38">
        <f t="shared" si="6"/>
        <v>662.14349355216882</v>
      </c>
      <c r="R27" s="41">
        <v>1417088</v>
      </c>
      <c r="S27" s="38">
        <f t="shared" si="7"/>
        <v>332.25978898007037</v>
      </c>
      <c r="T27" s="53">
        <v>20685621</v>
      </c>
      <c r="U27" s="38">
        <f>T27/$C27</f>
        <v>4850.0869871043378</v>
      </c>
      <c r="V27" s="39">
        <f t="shared" si="9"/>
        <v>89758566</v>
      </c>
      <c r="W27" s="38">
        <f t="shared" si="10"/>
        <v>21045.384759671746</v>
      </c>
    </row>
    <row r="28" spans="1:23">
      <c r="A28" s="17">
        <v>25</v>
      </c>
      <c r="B28" s="81" t="s">
        <v>42</v>
      </c>
      <c r="C28" s="47">
        <v>2242</v>
      </c>
      <c r="D28" s="65">
        <v>14914370</v>
      </c>
      <c r="E28" s="35">
        <f t="shared" si="0"/>
        <v>6652.2613737734164</v>
      </c>
      <c r="F28" s="65">
        <v>4526307</v>
      </c>
      <c r="G28" s="35">
        <f t="shared" si="1"/>
        <v>2018.8702051739517</v>
      </c>
      <c r="H28" s="66">
        <v>531685</v>
      </c>
      <c r="I28" s="35">
        <f t="shared" si="2"/>
        <v>237.14763603925067</v>
      </c>
      <c r="J28" s="65">
        <v>540947</v>
      </c>
      <c r="K28" s="35">
        <f t="shared" si="3"/>
        <v>241.27876895628901</v>
      </c>
      <c r="L28" s="66">
        <v>473272</v>
      </c>
      <c r="M28" s="35">
        <f t="shared" si="4"/>
        <v>211.09366636931313</v>
      </c>
      <c r="N28" s="65">
        <v>2362292</v>
      </c>
      <c r="O28" s="35">
        <f t="shared" si="5"/>
        <v>1053.6538804638715</v>
      </c>
      <c r="P28" s="66">
        <v>625821</v>
      </c>
      <c r="Q28" s="35">
        <f t="shared" si="6"/>
        <v>279.13514719000892</v>
      </c>
      <c r="R28" s="65">
        <v>437021</v>
      </c>
      <c r="S28" s="35">
        <f t="shared" si="7"/>
        <v>194.92462087421944</v>
      </c>
      <c r="T28" s="66">
        <v>1187110</v>
      </c>
      <c r="U28" s="35">
        <f>T28/$C28</f>
        <v>529.48706512042816</v>
      </c>
      <c r="V28" s="36">
        <f t="shared" si="9"/>
        <v>25598825</v>
      </c>
      <c r="W28" s="35">
        <f t="shared" si="10"/>
        <v>11417.85236396075</v>
      </c>
    </row>
    <row r="29" spans="1:23">
      <c r="A29" s="59">
        <v>26</v>
      </c>
      <c r="B29" s="80" t="s">
        <v>138</v>
      </c>
      <c r="C29" s="49">
        <v>43722</v>
      </c>
      <c r="D29" s="60">
        <v>298445048</v>
      </c>
      <c r="E29" s="61">
        <f t="shared" si="0"/>
        <v>6825.9697177622247</v>
      </c>
      <c r="F29" s="60">
        <v>110093614</v>
      </c>
      <c r="G29" s="61">
        <f t="shared" si="1"/>
        <v>2518.0370065413294</v>
      </c>
      <c r="H29" s="62">
        <v>59115218</v>
      </c>
      <c r="I29" s="61">
        <f t="shared" si="2"/>
        <v>1352.0703078541694</v>
      </c>
      <c r="J29" s="60">
        <v>42077772</v>
      </c>
      <c r="K29" s="61">
        <f t="shared" si="3"/>
        <v>962.39357760395228</v>
      </c>
      <c r="L29" s="62">
        <v>15110303</v>
      </c>
      <c r="M29" s="61">
        <f t="shared" si="4"/>
        <v>345.5995379900279</v>
      </c>
      <c r="N29" s="60">
        <v>47347056</v>
      </c>
      <c r="O29" s="61">
        <f t="shared" si="5"/>
        <v>1082.9114862083161</v>
      </c>
      <c r="P29" s="62">
        <v>3383841</v>
      </c>
      <c r="Q29" s="61">
        <f t="shared" si="6"/>
        <v>77.394469603403323</v>
      </c>
      <c r="R29" s="60">
        <v>18782644</v>
      </c>
      <c r="S29" s="61">
        <f t="shared" si="7"/>
        <v>429.59251635332328</v>
      </c>
      <c r="T29" s="62">
        <v>91688586</v>
      </c>
      <c r="U29" s="61">
        <f>T29/$C29</f>
        <v>2097.0812405653905</v>
      </c>
      <c r="V29" s="63">
        <f t="shared" si="9"/>
        <v>686044082</v>
      </c>
      <c r="W29" s="61">
        <f t="shared" si="10"/>
        <v>15691.049860482137</v>
      </c>
    </row>
    <row r="30" spans="1:23" s="34" customFormat="1">
      <c r="A30" s="43">
        <v>27</v>
      </c>
      <c r="B30" s="79" t="s">
        <v>139</v>
      </c>
      <c r="C30" s="51">
        <v>5839</v>
      </c>
      <c r="D30" s="41">
        <v>35752486</v>
      </c>
      <c r="E30" s="38">
        <f t="shared" si="0"/>
        <v>6123.0494947765028</v>
      </c>
      <c r="F30" s="41">
        <v>13556359</v>
      </c>
      <c r="G30" s="38">
        <f t="shared" si="1"/>
        <v>2321.6918992978249</v>
      </c>
      <c r="H30" s="53">
        <v>1284541</v>
      </c>
      <c r="I30" s="38">
        <f t="shared" si="2"/>
        <v>219.99332077410514</v>
      </c>
      <c r="J30" s="41">
        <v>1381845</v>
      </c>
      <c r="K30" s="38">
        <f t="shared" si="3"/>
        <v>236.65781811954102</v>
      </c>
      <c r="L30" s="53">
        <v>1460891</v>
      </c>
      <c r="M30" s="38">
        <f t="shared" si="4"/>
        <v>250.19541017297482</v>
      </c>
      <c r="N30" s="41">
        <v>6557089</v>
      </c>
      <c r="O30" s="38">
        <f t="shared" si="5"/>
        <v>1122.9815036821374</v>
      </c>
      <c r="P30" s="53">
        <v>506489</v>
      </c>
      <c r="Q30" s="38">
        <f t="shared" si="6"/>
        <v>86.742421647542386</v>
      </c>
      <c r="R30" s="41">
        <v>1450363</v>
      </c>
      <c r="S30" s="38">
        <f t="shared" si="7"/>
        <v>248.39236170577155</v>
      </c>
      <c r="T30" s="53">
        <v>1845916</v>
      </c>
      <c r="U30" s="38">
        <f t="shared" si="8"/>
        <v>316.13563966432611</v>
      </c>
      <c r="V30" s="39">
        <f t="shared" si="9"/>
        <v>63795979</v>
      </c>
      <c r="W30" s="38">
        <f t="shared" si="10"/>
        <v>10925.839869840725</v>
      </c>
    </row>
    <row r="31" spans="1:23" s="34" customFormat="1">
      <c r="A31" s="43">
        <v>28</v>
      </c>
      <c r="B31" s="79" t="s">
        <v>43</v>
      </c>
      <c r="C31" s="51">
        <v>29653</v>
      </c>
      <c r="D31" s="41">
        <v>183987337</v>
      </c>
      <c r="E31" s="38">
        <f t="shared" si="0"/>
        <v>6204.6786834384384</v>
      </c>
      <c r="F31" s="41">
        <v>54134296</v>
      </c>
      <c r="G31" s="38">
        <f t="shared" si="1"/>
        <v>1825.5925538731326</v>
      </c>
      <c r="H31" s="53">
        <v>7868228</v>
      </c>
      <c r="I31" s="38">
        <f t="shared" si="2"/>
        <v>265.34340538899943</v>
      </c>
      <c r="J31" s="41">
        <v>10574978</v>
      </c>
      <c r="K31" s="38">
        <f t="shared" si="3"/>
        <v>356.62422014635956</v>
      </c>
      <c r="L31" s="53">
        <v>9655578</v>
      </c>
      <c r="M31" s="38">
        <f t="shared" si="4"/>
        <v>325.61892557245471</v>
      </c>
      <c r="N31" s="41">
        <v>28775148</v>
      </c>
      <c r="O31" s="38">
        <f t="shared" si="5"/>
        <v>970.39584527703778</v>
      </c>
      <c r="P31" s="53">
        <v>4027482</v>
      </c>
      <c r="Q31" s="38">
        <f t="shared" si="6"/>
        <v>135.8203891680437</v>
      </c>
      <c r="R31" s="41">
        <v>3391370</v>
      </c>
      <c r="S31" s="38">
        <f t="shared" si="7"/>
        <v>114.36852932249688</v>
      </c>
      <c r="T31" s="53">
        <v>15369879</v>
      </c>
      <c r="U31" s="38">
        <f t="shared" si="8"/>
        <v>518.32458773142685</v>
      </c>
      <c r="V31" s="39">
        <f t="shared" si="9"/>
        <v>317784296</v>
      </c>
      <c r="W31" s="38">
        <f t="shared" si="10"/>
        <v>10716.767139918389</v>
      </c>
    </row>
    <row r="32" spans="1:23" s="34" customFormat="1">
      <c r="A32" s="43">
        <v>29</v>
      </c>
      <c r="B32" s="79" t="s">
        <v>44</v>
      </c>
      <c r="C32" s="51">
        <v>14639</v>
      </c>
      <c r="D32" s="41">
        <v>90044969</v>
      </c>
      <c r="E32" s="38">
        <f t="shared" si="0"/>
        <v>6151.0327891249399</v>
      </c>
      <c r="F32" s="41">
        <v>27093844</v>
      </c>
      <c r="G32" s="38">
        <f t="shared" si="1"/>
        <v>1850.7988250563562</v>
      </c>
      <c r="H32" s="53">
        <v>3880688</v>
      </c>
      <c r="I32" s="38">
        <f t="shared" si="2"/>
        <v>265.09242434592528</v>
      </c>
      <c r="J32" s="41">
        <v>15441099</v>
      </c>
      <c r="K32" s="38">
        <f t="shared" si="3"/>
        <v>1054.7919256779835</v>
      </c>
      <c r="L32" s="53">
        <v>4363717</v>
      </c>
      <c r="M32" s="38">
        <f t="shared" si="4"/>
        <v>298.08846232666167</v>
      </c>
      <c r="N32" s="41">
        <v>14653935</v>
      </c>
      <c r="O32" s="38">
        <f t="shared" si="5"/>
        <v>1001.0202199603798</v>
      </c>
      <c r="P32" s="53">
        <v>373238</v>
      </c>
      <c r="Q32" s="38">
        <f t="shared" si="6"/>
        <v>25.496140446751827</v>
      </c>
      <c r="R32" s="41">
        <v>4482164</v>
      </c>
      <c r="S32" s="38">
        <f t="shared" si="7"/>
        <v>306.17965708040168</v>
      </c>
      <c r="T32" s="53">
        <v>10145796</v>
      </c>
      <c r="U32" s="38">
        <f t="shared" si="8"/>
        <v>693.06619304597314</v>
      </c>
      <c r="V32" s="39">
        <f t="shared" si="9"/>
        <v>170479450</v>
      </c>
      <c r="W32" s="38">
        <f t="shared" si="10"/>
        <v>11645.566637065373</v>
      </c>
    </row>
    <row r="33" spans="1:23">
      <c r="A33" s="17">
        <v>30</v>
      </c>
      <c r="B33" s="81" t="s">
        <v>45</v>
      </c>
      <c r="C33" s="47">
        <v>2607</v>
      </c>
      <c r="D33" s="65">
        <v>15153829</v>
      </c>
      <c r="E33" s="35">
        <f t="shared" si="0"/>
        <v>5812.7460682777137</v>
      </c>
      <c r="F33" s="65">
        <v>6125908</v>
      </c>
      <c r="G33" s="35">
        <f t="shared" si="1"/>
        <v>2349.7920981971615</v>
      </c>
      <c r="H33" s="66">
        <v>1094176</v>
      </c>
      <c r="I33" s="35">
        <f t="shared" si="2"/>
        <v>419.70694284618338</v>
      </c>
      <c r="J33" s="65">
        <v>3647926</v>
      </c>
      <c r="K33" s="35">
        <f t="shared" si="3"/>
        <v>1399.2811660912926</v>
      </c>
      <c r="L33" s="66">
        <v>867763</v>
      </c>
      <c r="M33" s="35">
        <f t="shared" si="4"/>
        <v>332.85884158036055</v>
      </c>
      <c r="N33" s="65">
        <v>2593108</v>
      </c>
      <c r="O33" s="35">
        <f t="shared" si="5"/>
        <v>994.67126965861144</v>
      </c>
      <c r="P33" s="66">
        <v>224775</v>
      </c>
      <c r="Q33" s="35">
        <f t="shared" si="6"/>
        <v>86.219792865362479</v>
      </c>
      <c r="R33" s="65">
        <v>231250</v>
      </c>
      <c r="S33" s="35">
        <f t="shared" si="7"/>
        <v>88.703490602224775</v>
      </c>
      <c r="T33" s="66">
        <v>6084878</v>
      </c>
      <c r="U33" s="35">
        <f t="shared" si="8"/>
        <v>2334.0537015726891</v>
      </c>
      <c r="V33" s="36">
        <f t="shared" si="9"/>
        <v>36023613</v>
      </c>
      <c r="W33" s="35">
        <f t="shared" si="10"/>
        <v>13818.033371691599</v>
      </c>
    </row>
    <row r="34" spans="1:23">
      <c r="A34" s="59">
        <v>31</v>
      </c>
      <c r="B34" s="79" t="s">
        <v>46</v>
      </c>
      <c r="C34" s="49">
        <v>6703</v>
      </c>
      <c r="D34" s="60">
        <v>40463724</v>
      </c>
      <c r="E34" s="61">
        <f t="shared" si="0"/>
        <v>6036.6588094882891</v>
      </c>
      <c r="F34" s="60">
        <v>14163541</v>
      </c>
      <c r="G34" s="61">
        <f t="shared" si="1"/>
        <v>2113.0152170669849</v>
      </c>
      <c r="H34" s="62">
        <v>1581356</v>
      </c>
      <c r="I34" s="61">
        <f t="shared" si="2"/>
        <v>235.91764881396389</v>
      </c>
      <c r="J34" s="60">
        <v>5845189</v>
      </c>
      <c r="K34" s="61">
        <f t="shared" si="3"/>
        <v>872.0258093391019</v>
      </c>
      <c r="L34" s="62">
        <v>825361</v>
      </c>
      <c r="M34" s="61">
        <f t="shared" si="4"/>
        <v>123.13307474265254</v>
      </c>
      <c r="N34" s="60">
        <v>5733378</v>
      </c>
      <c r="O34" s="61">
        <f t="shared" si="5"/>
        <v>855.34506937192305</v>
      </c>
      <c r="P34" s="62">
        <v>1333485</v>
      </c>
      <c r="Q34" s="61">
        <f t="shared" si="6"/>
        <v>198.93853498433538</v>
      </c>
      <c r="R34" s="60">
        <v>2076823</v>
      </c>
      <c r="S34" s="61">
        <f t="shared" si="7"/>
        <v>309.83485006713414</v>
      </c>
      <c r="T34" s="62">
        <v>11221758</v>
      </c>
      <c r="U34" s="61">
        <f t="shared" si="8"/>
        <v>1674.1396389676265</v>
      </c>
      <c r="V34" s="63">
        <f t="shared" si="9"/>
        <v>83244615</v>
      </c>
      <c r="W34" s="61">
        <f t="shared" si="10"/>
        <v>12419.008652842011</v>
      </c>
    </row>
    <row r="35" spans="1:23" s="34" customFormat="1">
      <c r="A35" s="43">
        <v>32</v>
      </c>
      <c r="B35" s="79" t="s">
        <v>47</v>
      </c>
      <c r="C35" s="51">
        <v>24131</v>
      </c>
      <c r="D35" s="41">
        <v>129177262</v>
      </c>
      <c r="E35" s="38">
        <f t="shared" si="0"/>
        <v>5353.1665492519996</v>
      </c>
      <c r="F35" s="41">
        <v>42165440</v>
      </c>
      <c r="G35" s="38">
        <f t="shared" si="1"/>
        <v>1747.3556835605652</v>
      </c>
      <c r="H35" s="53">
        <v>2686578</v>
      </c>
      <c r="I35" s="38">
        <f t="shared" si="2"/>
        <v>111.33305706352824</v>
      </c>
      <c r="J35" s="41">
        <v>10212864</v>
      </c>
      <c r="K35" s="38">
        <f t="shared" si="3"/>
        <v>423.22589200613317</v>
      </c>
      <c r="L35" s="53">
        <v>2262065</v>
      </c>
      <c r="M35" s="38">
        <f t="shared" si="4"/>
        <v>93.741038498197341</v>
      </c>
      <c r="N35" s="41">
        <v>20478006</v>
      </c>
      <c r="O35" s="38">
        <f t="shared" si="5"/>
        <v>848.61820894285358</v>
      </c>
      <c r="P35" s="53">
        <v>16003109</v>
      </c>
      <c r="Q35" s="38">
        <f t="shared" si="6"/>
        <v>663.17637064357052</v>
      </c>
      <c r="R35" s="41">
        <v>3924451</v>
      </c>
      <c r="S35" s="38">
        <f t="shared" si="7"/>
        <v>162.6310969292611</v>
      </c>
      <c r="T35" s="53">
        <v>15752637</v>
      </c>
      <c r="U35" s="38">
        <f t="shared" si="8"/>
        <v>652.79669305043308</v>
      </c>
      <c r="V35" s="39">
        <f t="shared" si="9"/>
        <v>242662412</v>
      </c>
      <c r="W35" s="38">
        <f t="shared" si="10"/>
        <v>10056.044589946541</v>
      </c>
    </row>
    <row r="36" spans="1:23" s="34" customFormat="1">
      <c r="A36" s="43">
        <v>33</v>
      </c>
      <c r="B36" s="79" t="s">
        <v>48</v>
      </c>
      <c r="C36" s="51">
        <v>2096</v>
      </c>
      <c r="D36" s="41">
        <v>11936797</v>
      </c>
      <c r="E36" s="38">
        <f t="shared" si="0"/>
        <v>5695.0367366412211</v>
      </c>
      <c r="F36" s="41">
        <v>4057461</v>
      </c>
      <c r="G36" s="38">
        <f t="shared" si="1"/>
        <v>1935.8115458015268</v>
      </c>
      <c r="H36" s="53">
        <v>1560533</v>
      </c>
      <c r="I36" s="38">
        <f t="shared" si="2"/>
        <v>744.52910305343516</v>
      </c>
      <c r="J36" s="41">
        <v>19465956</v>
      </c>
      <c r="K36" s="38">
        <f t="shared" si="3"/>
        <v>9287.1927480916038</v>
      </c>
      <c r="L36" s="53">
        <v>603093</v>
      </c>
      <c r="M36" s="38">
        <f t="shared" si="4"/>
        <v>287.73520992366412</v>
      </c>
      <c r="N36" s="41">
        <v>3065014</v>
      </c>
      <c r="O36" s="38">
        <f t="shared" si="5"/>
        <v>1462.3158396946565</v>
      </c>
      <c r="P36" s="53">
        <v>101772</v>
      </c>
      <c r="Q36" s="38">
        <f t="shared" si="6"/>
        <v>48.555343511450381</v>
      </c>
      <c r="R36" s="41">
        <v>1739602</v>
      </c>
      <c r="S36" s="38">
        <f t="shared" si="7"/>
        <v>829.96278625954199</v>
      </c>
      <c r="T36" s="53">
        <v>1162141</v>
      </c>
      <c r="U36" s="38">
        <f t="shared" si="8"/>
        <v>554.45658396946567</v>
      </c>
      <c r="V36" s="39">
        <f t="shared" si="9"/>
        <v>43692369</v>
      </c>
      <c r="W36" s="38">
        <f t="shared" si="10"/>
        <v>20845.595896946565</v>
      </c>
    </row>
    <row r="37" spans="1:23" s="34" customFormat="1">
      <c r="A37" s="43">
        <v>34</v>
      </c>
      <c r="B37" s="79" t="s">
        <v>49</v>
      </c>
      <c r="C37" s="51">
        <v>4746</v>
      </c>
      <c r="D37" s="41">
        <v>28169759</v>
      </c>
      <c r="E37" s="38">
        <f t="shared" si="0"/>
        <v>5935.473872734935</v>
      </c>
      <c r="F37" s="41">
        <v>11388205</v>
      </c>
      <c r="G37" s="38">
        <f t="shared" si="1"/>
        <v>2399.5375052675936</v>
      </c>
      <c r="H37" s="53">
        <v>1537194</v>
      </c>
      <c r="I37" s="38">
        <f t="shared" si="2"/>
        <v>323.89254108723134</v>
      </c>
      <c r="J37" s="41">
        <v>3775002</v>
      </c>
      <c r="K37" s="38">
        <f t="shared" si="3"/>
        <v>795.40707964601768</v>
      </c>
      <c r="L37" s="53">
        <v>1205359</v>
      </c>
      <c r="M37" s="38">
        <f t="shared" si="4"/>
        <v>253.97366203118415</v>
      </c>
      <c r="N37" s="41">
        <v>5328388</v>
      </c>
      <c r="O37" s="38">
        <f t="shared" si="5"/>
        <v>1122.7113358617783</v>
      </c>
      <c r="P37" s="53">
        <v>426572</v>
      </c>
      <c r="Q37" s="38">
        <f t="shared" si="6"/>
        <v>89.880320269700803</v>
      </c>
      <c r="R37" s="41">
        <v>1119144</v>
      </c>
      <c r="S37" s="38">
        <f t="shared" si="7"/>
        <v>235.80783817951959</v>
      </c>
      <c r="T37" s="53">
        <v>1112072</v>
      </c>
      <c r="U37" s="38">
        <f t="shared" si="8"/>
        <v>234.31774125579435</v>
      </c>
      <c r="V37" s="39">
        <f t="shared" si="9"/>
        <v>54061695</v>
      </c>
      <c r="W37" s="38">
        <f t="shared" si="10"/>
        <v>11391.001896333755</v>
      </c>
    </row>
    <row r="38" spans="1:23">
      <c r="A38" s="17">
        <v>35</v>
      </c>
      <c r="B38" s="81" t="s">
        <v>50</v>
      </c>
      <c r="C38" s="47">
        <v>6754</v>
      </c>
      <c r="D38" s="65">
        <v>36465381</v>
      </c>
      <c r="E38" s="35">
        <f t="shared" si="0"/>
        <v>5399.0792123186257</v>
      </c>
      <c r="F38" s="65">
        <v>12742761</v>
      </c>
      <c r="G38" s="35">
        <f t="shared" si="1"/>
        <v>1886.6984009475866</v>
      </c>
      <c r="H38" s="66">
        <v>3798216</v>
      </c>
      <c r="I38" s="35">
        <f t="shared" si="2"/>
        <v>562.36541308854009</v>
      </c>
      <c r="J38" s="65">
        <v>2502777</v>
      </c>
      <c r="K38" s="35">
        <f t="shared" si="3"/>
        <v>370.56218537163164</v>
      </c>
      <c r="L38" s="66">
        <v>1629008</v>
      </c>
      <c r="M38" s="35">
        <f t="shared" si="4"/>
        <v>241.19159016878888</v>
      </c>
      <c r="N38" s="65">
        <v>6839786</v>
      </c>
      <c r="O38" s="35">
        <f t="shared" si="5"/>
        <v>1012.7015102161682</v>
      </c>
      <c r="P38" s="66">
        <v>267003</v>
      </c>
      <c r="Q38" s="35">
        <f t="shared" si="6"/>
        <v>39.532573289902281</v>
      </c>
      <c r="R38" s="65">
        <v>1788538</v>
      </c>
      <c r="S38" s="35">
        <f t="shared" si="7"/>
        <v>264.81166716020135</v>
      </c>
      <c r="T38" s="66">
        <v>9308991</v>
      </c>
      <c r="U38" s="35">
        <f t="shared" si="8"/>
        <v>1378.2930115487118</v>
      </c>
      <c r="V38" s="36">
        <f t="shared" si="9"/>
        <v>75342461</v>
      </c>
      <c r="W38" s="35">
        <f t="shared" si="10"/>
        <v>11155.235564110157</v>
      </c>
    </row>
    <row r="39" spans="1:23">
      <c r="A39" s="59">
        <v>36</v>
      </c>
      <c r="B39" s="80" t="s">
        <v>140</v>
      </c>
      <c r="C39" s="49">
        <v>10109</v>
      </c>
      <c r="D39" s="60">
        <v>69221172</v>
      </c>
      <c r="E39" s="61">
        <f t="shared" si="0"/>
        <v>6847.4796715797802</v>
      </c>
      <c r="F39" s="60">
        <v>18815555</v>
      </c>
      <c r="G39" s="61">
        <f t="shared" si="1"/>
        <v>1861.2676822633298</v>
      </c>
      <c r="H39" s="62">
        <v>22335856</v>
      </c>
      <c r="I39" s="61">
        <f t="shared" si="2"/>
        <v>2209.5020278959341</v>
      </c>
      <c r="J39" s="60">
        <v>19489261</v>
      </c>
      <c r="K39" s="61">
        <f t="shared" si="3"/>
        <v>1927.911860718172</v>
      </c>
      <c r="L39" s="62">
        <v>14930381</v>
      </c>
      <c r="M39" s="61">
        <f t="shared" si="4"/>
        <v>1476.9394598872293</v>
      </c>
      <c r="N39" s="60">
        <v>17718097</v>
      </c>
      <c r="O39" s="61">
        <f t="shared" si="5"/>
        <v>1752.7052131763776</v>
      </c>
      <c r="P39" s="62">
        <v>5499900</v>
      </c>
      <c r="Q39" s="61">
        <f t="shared" si="6"/>
        <v>544.05974873874766</v>
      </c>
      <c r="R39" s="60">
        <v>10413636</v>
      </c>
      <c r="S39" s="61">
        <f t="shared" si="7"/>
        <v>1030.1351271144524</v>
      </c>
      <c r="T39" s="62">
        <v>91967441</v>
      </c>
      <c r="U39" s="61">
        <f t="shared" si="8"/>
        <v>9097.5804728459789</v>
      </c>
      <c r="V39" s="63">
        <f t="shared" si="9"/>
        <v>270391299</v>
      </c>
      <c r="W39" s="61">
        <f t="shared" si="10"/>
        <v>26747.581264220004</v>
      </c>
    </row>
    <row r="40" spans="1:23" s="34" customFormat="1">
      <c r="A40" s="43">
        <v>37</v>
      </c>
      <c r="B40" s="79" t="s">
        <v>51</v>
      </c>
      <c r="C40" s="51">
        <v>19119</v>
      </c>
      <c r="D40" s="41">
        <v>119364145</v>
      </c>
      <c r="E40" s="38">
        <f t="shared" si="0"/>
        <v>6243.2211412730794</v>
      </c>
      <c r="F40" s="41">
        <v>37034105</v>
      </c>
      <c r="G40" s="38">
        <f t="shared" si="1"/>
        <v>1937.0314870024583</v>
      </c>
      <c r="H40" s="53">
        <v>4769549</v>
      </c>
      <c r="I40" s="38">
        <f t="shared" si="2"/>
        <v>249.46644698990534</v>
      </c>
      <c r="J40" s="41">
        <v>14270983</v>
      </c>
      <c r="K40" s="38">
        <f t="shared" si="3"/>
        <v>746.429363460432</v>
      </c>
      <c r="L40" s="53">
        <v>1985946</v>
      </c>
      <c r="M40" s="38">
        <f t="shared" si="4"/>
        <v>103.87290130236937</v>
      </c>
      <c r="N40" s="41">
        <v>20735659</v>
      </c>
      <c r="O40" s="38">
        <f t="shared" si="5"/>
        <v>1084.5577174538416</v>
      </c>
      <c r="P40" s="53">
        <v>1854165</v>
      </c>
      <c r="Q40" s="38">
        <f t="shared" si="6"/>
        <v>96.980229091479686</v>
      </c>
      <c r="R40" s="41">
        <v>6799810</v>
      </c>
      <c r="S40" s="38">
        <f t="shared" si="7"/>
        <v>355.65719964433288</v>
      </c>
      <c r="T40" s="53">
        <v>49306041</v>
      </c>
      <c r="U40" s="38">
        <f t="shared" si="8"/>
        <v>2578.9027145771224</v>
      </c>
      <c r="V40" s="39">
        <f t="shared" si="9"/>
        <v>256120403</v>
      </c>
      <c r="W40" s="38">
        <f t="shared" si="10"/>
        <v>13396.119200795021</v>
      </c>
    </row>
    <row r="41" spans="1:23" s="34" customFormat="1">
      <c r="A41" s="43">
        <v>38</v>
      </c>
      <c r="B41" s="79" t="s">
        <v>141</v>
      </c>
      <c r="C41" s="51">
        <v>3614</v>
      </c>
      <c r="D41" s="41">
        <v>30897922</v>
      </c>
      <c r="E41" s="38">
        <f t="shared" si="0"/>
        <v>8549.5080243497505</v>
      </c>
      <c r="F41" s="41">
        <v>9955571</v>
      </c>
      <c r="G41" s="38">
        <f t="shared" si="1"/>
        <v>2754.7235749861647</v>
      </c>
      <c r="H41" s="53">
        <v>6281638</v>
      </c>
      <c r="I41" s="38">
        <f t="shared" si="2"/>
        <v>1738.1400110680686</v>
      </c>
      <c r="J41" s="41">
        <v>3342948</v>
      </c>
      <c r="K41" s="38">
        <f t="shared" si="3"/>
        <v>924.99944659656887</v>
      </c>
      <c r="L41" s="53">
        <v>2983444</v>
      </c>
      <c r="M41" s="38">
        <f t="shared" si="4"/>
        <v>825.52407304925293</v>
      </c>
      <c r="N41" s="41">
        <v>5145429</v>
      </c>
      <c r="O41" s="38">
        <f t="shared" si="5"/>
        <v>1423.7490315439957</v>
      </c>
      <c r="P41" s="53">
        <v>2440917</v>
      </c>
      <c r="Q41" s="38">
        <f t="shared" si="6"/>
        <v>675.40592141671277</v>
      </c>
      <c r="R41" s="41">
        <v>557437</v>
      </c>
      <c r="S41" s="38">
        <f t="shared" si="7"/>
        <v>154.24377421140011</v>
      </c>
      <c r="T41" s="53">
        <v>1966190</v>
      </c>
      <c r="U41" s="38">
        <f t="shared" si="8"/>
        <v>544.04814609850587</v>
      </c>
      <c r="V41" s="39">
        <f t="shared" si="9"/>
        <v>63571496</v>
      </c>
      <c r="W41" s="38">
        <f t="shared" si="10"/>
        <v>17590.34200332042</v>
      </c>
    </row>
    <row r="42" spans="1:23" s="34" customFormat="1">
      <c r="A42" s="43">
        <v>39</v>
      </c>
      <c r="B42" s="79" t="s">
        <v>142</v>
      </c>
      <c r="C42" s="51">
        <v>2634</v>
      </c>
      <c r="D42" s="41">
        <v>15680791</v>
      </c>
      <c r="E42" s="38">
        <f t="shared" si="0"/>
        <v>5953.223614274867</v>
      </c>
      <c r="F42" s="41">
        <v>6576242</v>
      </c>
      <c r="G42" s="38">
        <f t="shared" si="1"/>
        <v>2496.6750189825361</v>
      </c>
      <c r="H42" s="53">
        <v>1351065</v>
      </c>
      <c r="I42" s="38">
        <f t="shared" si="2"/>
        <v>512.93280182232343</v>
      </c>
      <c r="J42" s="41">
        <v>1224489</v>
      </c>
      <c r="K42" s="38">
        <f t="shared" si="3"/>
        <v>464.87813211845105</v>
      </c>
      <c r="L42" s="53">
        <v>2620091</v>
      </c>
      <c r="M42" s="38">
        <f t="shared" si="4"/>
        <v>994.71943811693245</v>
      </c>
      <c r="N42" s="41">
        <v>2531298</v>
      </c>
      <c r="O42" s="38">
        <f t="shared" si="5"/>
        <v>961.0091116173121</v>
      </c>
      <c r="P42" s="53">
        <v>1051974</v>
      </c>
      <c r="Q42" s="38">
        <f t="shared" si="6"/>
        <v>399.38268792710704</v>
      </c>
      <c r="R42" s="41">
        <v>311538</v>
      </c>
      <c r="S42" s="38">
        <f t="shared" si="7"/>
        <v>118.2756264236902</v>
      </c>
      <c r="T42" s="53">
        <v>370462</v>
      </c>
      <c r="U42" s="38">
        <f t="shared" si="8"/>
        <v>140.64616552771452</v>
      </c>
      <c r="V42" s="39">
        <f t="shared" si="9"/>
        <v>31717950</v>
      </c>
      <c r="W42" s="38">
        <f t="shared" si="10"/>
        <v>12041.742596810935</v>
      </c>
    </row>
    <row r="43" spans="1:23">
      <c r="A43" s="17">
        <v>40</v>
      </c>
      <c r="B43" s="81" t="s">
        <v>52</v>
      </c>
      <c r="C43" s="47">
        <v>23634</v>
      </c>
      <c r="D43" s="65">
        <v>129513998</v>
      </c>
      <c r="E43" s="35">
        <f t="shared" si="0"/>
        <v>5479.986375560633</v>
      </c>
      <c r="F43" s="65">
        <v>49213434</v>
      </c>
      <c r="G43" s="35">
        <f t="shared" si="1"/>
        <v>2082.3150545823814</v>
      </c>
      <c r="H43" s="66">
        <v>2070081</v>
      </c>
      <c r="I43" s="35">
        <f t="shared" si="2"/>
        <v>87.589108910891085</v>
      </c>
      <c r="J43" s="65">
        <v>5839337</v>
      </c>
      <c r="K43" s="35">
        <f t="shared" si="3"/>
        <v>247.07358043496657</v>
      </c>
      <c r="L43" s="66">
        <v>4671783</v>
      </c>
      <c r="M43" s="35">
        <f t="shared" si="4"/>
        <v>197.67212490479818</v>
      </c>
      <c r="N43" s="65">
        <v>20279847</v>
      </c>
      <c r="O43" s="35">
        <f t="shared" si="5"/>
        <v>858.07933485656258</v>
      </c>
      <c r="P43" s="66">
        <v>757089</v>
      </c>
      <c r="Q43" s="35">
        <f t="shared" si="6"/>
        <v>32.033891850723535</v>
      </c>
      <c r="R43" s="65">
        <v>5231952</v>
      </c>
      <c r="S43" s="35">
        <f t="shared" si="7"/>
        <v>221.37395277989339</v>
      </c>
      <c r="T43" s="66">
        <v>63724578</v>
      </c>
      <c r="U43" s="35">
        <f t="shared" si="8"/>
        <v>2696.3094694084793</v>
      </c>
      <c r="V43" s="36">
        <f t="shared" si="9"/>
        <v>281302099</v>
      </c>
      <c r="W43" s="35">
        <f t="shared" si="10"/>
        <v>11902.43289328933</v>
      </c>
    </row>
    <row r="44" spans="1:23">
      <c r="A44" s="59">
        <v>41</v>
      </c>
      <c r="B44" s="79" t="s">
        <v>53</v>
      </c>
      <c r="C44" s="49">
        <v>1512</v>
      </c>
      <c r="D44" s="60">
        <v>13100370</v>
      </c>
      <c r="E44" s="61">
        <f t="shared" si="0"/>
        <v>8664.2658730158728</v>
      </c>
      <c r="F44" s="60">
        <v>3738337</v>
      </c>
      <c r="G44" s="61">
        <f t="shared" si="1"/>
        <v>2472.4451058201057</v>
      </c>
      <c r="H44" s="62">
        <v>905873</v>
      </c>
      <c r="I44" s="61">
        <f t="shared" si="2"/>
        <v>599.12235449735454</v>
      </c>
      <c r="J44" s="60">
        <v>344475</v>
      </c>
      <c r="K44" s="61">
        <f t="shared" si="3"/>
        <v>227.82738095238096</v>
      </c>
      <c r="L44" s="62">
        <v>419723</v>
      </c>
      <c r="M44" s="61">
        <f t="shared" si="4"/>
        <v>277.59457671957671</v>
      </c>
      <c r="N44" s="60">
        <v>2017716</v>
      </c>
      <c r="O44" s="61">
        <f t="shared" si="5"/>
        <v>1334.468253968254</v>
      </c>
      <c r="P44" s="62">
        <v>777866</v>
      </c>
      <c r="Q44" s="61">
        <f t="shared" si="6"/>
        <v>514.4616402116402</v>
      </c>
      <c r="R44" s="60">
        <v>490287</v>
      </c>
      <c r="S44" s="61">
        <f t="shared" si="7"/>
        <v>324.26388888888891</v>
      </c>
      <c r="T44" s="62">
        <v>815715</v>
      </c>
      <c r="U44" s="61">
        <f t="shared" si="8"/>
        <v>539.49404761904759</v>
      </c>
      <c r="V44" s="63">
        <f t="shared" si="9"/>
        <v>22610362</v>
      </c>
      <c r="W44" s="61">
        <f t="shared" si="10"/>
        <v>14953.943121693123</v>
      </c>
    </row>
    <row r="45" spans="1:23" s="34" customFormat="1">
      <c r="A45" s="43">
        <v>42</v>
      </c>
      <c r="B45" s="79" t="s">
        <v>54</v>
      </c>
      <c r="C45" s="51">
        <v>3385</v>
      </c>
      <c r="D45" s="41">
        <v>21584122</v>
      </c>
      <c r="E45" s="38">
        <f t="shared" si="0"/>
        <v>6376.4023633677989</v>
      </c>
      <c r="F45" s="41">
        <v>7666708</v>
      </c>
      <c r="G45" s="38">
        <f t="shared" si="1"/>
        <v>2264.9063515509602</v>
      </c>
      <c r="H45" s="53">
        <v>1497698</v>
      </c>
      <c r="I45" s="38">
        <f t="shared" si="2"/>
        <v>442.45140324963074</v>
      </c>
      <c r="J45" s="41">
        <v>1359982</v>
      </c>
      <c r="K45" s="38">
        <f t="shared" si="3"/>
        <v>401.7672082717873</v>
      </c>
      <c r="L45" s="53">
        <v>768783</v>
      </c>
      <c r="M45" s="38">
        <f t="shared" si="4"/>
        <v>227.11462333825702</v>
      </c>
      <c r="N45" s="41">
        <v>3989296</v>
      </c>
      <c r="O45" s="38">
        <f t="shared" si="5"/>
        <v>1178.5217134416544</v>
      </c>
      <c r="P45" s="53">
        <v>501708</v>
      </c>
      <c r="Q45" s="38">
        <f t="shared" si="6"/>
        <v>148.21506646971935</v>
      </c>
      <c r="R45" s="41">
        <v>857985</v>
      </c>
      <c r="S45" s="38">
        <f t="shared" si="7"/>
        <v>253.46676514032495</v>
      </c>
      <c r="T45" s="53">
        <v>6741848</v>
      </c>
      <c r="U45" s="38">
        <f t="shared" si="8"/>
        <v>1991.6833087149187</v>
      </c>
      <c r="V45" s="39">
        <f t="shared" si="9"/>
        <v>44968130</v>
      </c>
      <c r="W45" s="38">
        <f t="shared" si="10"/>
        <v>13284.528803545052</v>
      </c>
    </row>
    <row r="46" spans="1:23" s="34" customFormat="1">
      <c r="A46" s="43">
        <v>43</v>
      </c>
      <c r="B46" s="79" t="s">
        <v>55</v>
      </c>
      <c r="C46" s="51">
        <v>4253</v>
      </c>
      <c r="D46" s="41">
        <v>25283585</v>
      </c>
      <c r="E46" s="38">
        <f t="shared" si="0"/>
        <v>5944.8824359275804</v>
      </c>
      <c r="F46" s="41">
        <v>9005143</v>
      </c>
      <c r="G46" s="38">
        <f t="shared" si="1"/>
        <v>2117.3625675993417</v>
      </c>
      <c r="H46" s="53">
        <v>932182</v>
      </c>
      <c r="I46" s="38">
        <f t="shared" si="2"/>
        <v>219.18222431225018</v>
      </c>
      <c r="J46" s="41">
        <v>1472773</v>
      </c>
      <c r="K46" s="38">
        <f t="shared" si="3"/>
        <v>346.29038325887609</v>
      </c>
      <c r="L46" s="53">
        <v>1507060</v>
      </c>
      <c r="M46" s="38">
        <f t="shared" si="4"/>
        <v>354.35222196096873</v>
      </c>
      <c r="N46" s="41">
        <v>4700003</v>
      </c>
      <c r="O46" s="38">
        <f t="shared" si="5"/>
        <v>1105.1029861274394</v>
      </c>
      <c r="P46" s="53">
        <v>869631</v>
      </c>
      <c r="Q46" s="38">
        <f t="shared" si="6"/>
        <v>204.47472372442982</v>
      </c>
      <c r="R46" s="41">
        <v>961439</v>
      </c>
      <c r="S46" s="38">
        <f t="shared" si="7"/>
        <v>226.06136844580297</v>
      </c>
      <c r="T46" s="53">
        <v>8500474</v>
      </c>
      <c r="U46" s="38">
        <f t="shared" si="8"/>
        <v>1998.70068187162</v>
      </c>
      <c r="V46" s="39">
        <f t="shared" si="9"/>
        <v>53232290</v>
      </c>
      <c r="W46" s="38">
        <f t="shared" si="10"/>
        <v>12516.409593228309</v>
      </c>
    </row>
    <row r="47" spans="1:23" s="34" customFormat="1">
      <c r="A47" s="43">
        <v>44</v>
      </c>
      <c r="B47" s="79" t="s">
        <v>143</v>
      </c>
      <c r="C47" s="51">
        <v>4645</v>
      </c>
      <c r="D47" s="41">
        <v>30988349</v>
      </c>
      <c r="E47" s="38">
        <f t="shared" si="0"/>
        <v>6671.3345532830999</v>
      </c>
      <c r="F47" s="41">
        <v>15327025</v>
      </c>
      <c r="G47" s="38">
        <f t="shared" si="1"/>
        <v>3299.6824542518839</v>
      </c>
      <c r="H47" s="53">
        <v>8351589</v>
      </c>
      <c r="I47" s="38">
        <f t="shared" si="2"/>
        <v>1797.9739504843917</v>
      </c>
      <c r="J47" s="41">
        <v>57499267</v>
      </c>
      <c r="K47" s="38">
        <f t="shared" si="3"/>
        <v>12378.744241119482</v>
      </c>
      <c r="L47" s="53">
        <v>2268945</v>
      </c>
      <c r="M47" s="38">
        <f t="shared" si="4"/>
        <v>488.470398277718</v>
      </c>
      <c r="N47" s="41">
        <v>14119253</v>
      </c>
      <c r="O47" s="38">
        <f t="shared" si="5"/>
        <v>3039.6669537136704</v>
      </c>
      <c r="P47" s="53">
        <v>1717599</v>
      </c>
      <c r="Q47" s="38">
        <f t="shared" si="6"/>
        <v>369.77373519913886</v>
      </c>
      <c r="R47" s="41">
        <v>1342019</v>
      </c>
      <c r="S47" s="38">
        <f t="shared" si="7"/>
        <v>288.91689989235738</v>
      </c>
      <c r="T47" s="53">
        <v>27606782</v>
      </c>
      <c r="U47" s="38">
        <f t="shared" si="8"/>
        <v>5943.3330462863296</v>
      </c>
      <c r="V47" s="39">
        <f t="shared" si="9"/>
        <v>159220828</v>
      </c>
      <c r="W47" s="38">
        <f t="shared" si="10"/>
        <v>34277.896232508072</v>
      </c>
    </row>
    <row r="48" spans="1:23">
      <c r="A48" s="17">
        <v>45</v>
      </c>
      <c r="B48" s="81" t="s">
        <v>144</v>
      </c>
      <c r="C48" s="47">
        <v>9535</v>
      </c>
      <c r="D48" s="65">
        <v>78725010</v>
      </c>
      <c r="E48" s="35">
        <f t="shared" si="0"/>
        <v>8256.4247509176712</v>
      </c>
      <c r="F48" s="65">
        <v>27534972</v>
      </c>
      <c r="G48" s="35">
        <f t="shared" si="1"/>
        <v>2887.7789197692709</v>
      </c>
      <c r="H48" s="66">
        <v>7117627</v>
      </c>
      <c r="I48" s="35">
        <f t="shared" si="2"/>
        <v>746.47372836916622</v>
      </c>
      <c r="J48" s="65">
        <v>6177391</v>
      </c>
      <c r="K48" s="35">
        <f t="shared" si="3"/>
        <v>647.8648138437336</v>
      </c>
      <c r="L48" s="66">
        <v>2949780</v>
      </c>
      <c r="M48" s="35">
        <f t="shared" si="4"/>
        <v>309.3633980073414</v>
      </c>
      <c r="N48" s="65">
        <v>9403953</v>
      </c>
      <c r="O48" s="35">
        <f t="shared" si="5"/>
        <v>986.25621394861037</v>
      </c>
      <c r="P48" s="66">
        <v>9088392</v>
      </c>
      <c r="Q48" s="35">
        <f t="shared" si="6"/>
        <v>953.16119559517563</v>
      </c>
      <c r="R48" s="65">
        <v>7220370</v>
      </c>
      <c r="S48" s="35">
        <f t="shared" si="7"/>
        <v>757.24908232826431</v>
      </c>
      <c r="T48" s="66">
        <v>30898049</v>
      </c>
      <c r="U48" s="35">
        <f t="shared" si="8"/>
        <v>3240.4875721027793</v>
      </c>
      <c r="V48" s="36">
        <f t="shared" si="9"/>
        <v>179115544</v>
      </c>
      <c r="W48" s="35">
        <f t="shared" si="10"/>
        <v>18785.059674882013</v>
      </c>
    </row>
    <row r="49" spans="1:23">
      <c r="A49" s="59">
        <v>46</v>
      </c>
      <c r="B49" s="80" t="s">
        <v>56</v>
      </c>
      <c r="C49" s="49">
        <v>1208</v>
      </c>
      <c r="D49" s="60">
        <v>7145133</v>
      </c>
      <c r="E49" s="61">
        <f t="shared" si="0"/>
        <v>5914.8451986754962</v>
      </c>
      <c r="F49" s="60">
        <v>2633045</v>
      </c>
      <c r="G49" s="61">
        <f t="shared" si="1"/>
        <v>2179.673013245033</v>
      </c>
      <c r="H49" s="62">
        <v>616457</v>
      </c>
      <c r="I49" s="61">
        <f t="shared" si="2"/>
        <v>510.31208609271522</v>
      </c>
      <c r="J49" s="60">
        <v>540804</v>
      </c>
      <c r="K49" s="61">
        <f t="shared" si="3"/>
        <v>447.68543046357615</v>
      </c>
      <c r="L49" s="62">
        <v>543465</v>
      </c>
      <c r="M49" s="61">
        <f t="shared" si="4"/>
        <v>449.88824503311258</v>
      </c>
      <c r="N49" s="60">
        <v>1632586</v>
      </c>
      <c r="O49" s="61">
        <f t="shared" si="5"/>
        <v>1351.4784768211921</v>
      </c>
      <c r="P49" s="62">
        <v>258800</v>
      </c>
      <c r="Q49" s="61">
        <f t="shared" si="6"/>
        <v>214.23841059602648</v>
      </c>
      <c r="R49" s="60">
        <v>34333</v>
      </c>
      <c r="S49" s="61">
        <f t="shared" si="7"/>
        <v>28.421357615894038</v>
      </c>
      <c r="T49" s="62">
        <v>462242</v>
      </c>
      <c r="U49" s="61">
        <f t="shared" si="8"/>
        <v>382.6506622516556</v>
      </c>
      <c r="V49" s="63">
        <f t="shared" si="9"/>
        <v>13866865</v>
      </c>
      <c r="W49" s="61">
        <f t="shared" si="10"/>
        <v>11479.192880794702</v>
      </c>
    </row>
    <row r="50" spans="1:23" s="34" customFormat="1">
      <c r="A50" s="43">
        <v>47</v>
      </c>
      <c r="B50" s="79" t="s">
        <v>57</v>
      </c>
      <c r="C50" s="51">
        <v>4085</v>
      </c>
      <c r="D50" s="41">
        <v>30986847</v>
      </c>
      <c r="E50" s="38">
        <f t="shared" si="0"/>
        <v>7585.519461444308</v>
      </c>
      <c r="F50" s="41">
        <v>10151377</v>
      </c>
      <c r="G50" s="38">
        <f t="shared" si="1"/>
        <v>2485.0372093023257</v>
      </c>
      <c r="H50" s="53">
        <v>2932559</v>
      </c>
      <c r="I50" s="38">
        <f t="shared" si="2"/>
        <v>717.88470012239907</v>
      </c>
      <c r="J50" s="41">
        <v>4771563</v>
      </c>
      <c r="K50" s="38">
        <f t="shared" si="3"/>
        <v>1168.0692778457772</v>
      </c>
      <c r="L50" s="53">
        <v>855407</v>
      </c>
      <c r="M50" s="38">
        <f t="shared" si="4"/>
        <v>209.40195838433291</v>
      </c>
      <c r="N50" s="41">
        <v>6684289</v>
      </c>
      <c r="O50" s="38">
        <f t="shared" si="5"/>
        <v>1636.3008567931456</v>
      </c>
      <c r="P50" s="53">
        <v>4586405</v>
      </c>
      <c r="Q50" s="38">
        <f t="shared" si="6"/>
        <v>1122.7429620563034</v>
      </c>
      <c r="R50" s="41">
        <v>1451954</v>
      </c>
      <c r="S50" s="38">
        <f t="shared" si="7"/>
        <v>355.43549571603427</v>
      </c>
      <c r="T50" s="53">
        <v>2807097</v>
      </c>
      <c r="U50" s="38">
        <f t="shared" si="8"/>
        <v>687.17184822521415</v>
      </c>
      <c r="V50" s="39">
        <f t="shared" si="9"/>
        <v>65227498</v>
      </c>
      <c r="W50" s="38">
        <f t="shared" si="10"/>
        <v>15967.563769889841</v>
      </c>
    </row>
    <row r="51" spans="1:23" s="34" customFormat="1">
      <c r="A51" s="43">
        <v>48</v>
      </c>
      <c r="B51" s="79" t="s">
        <v>58</v>
      </c>
      <c r="C51" s="51">
        <v>6355</v>
      </c>
      <c r="D51" s="41">
        <v>49066625</v>
      </c>
      <c r="E51" s="38">
        <f t="shared" si="0"/>
        <v>7720.9480723839497</v>
      </c>
      <c r="F51" s="41">
        <v>16402646</v>
      </c>
      <c r="G51" s="38">
        <f t="shared" si="1"/>
        <v>2581.061526357199</v>
      </c>
      <c r="H51" s="53">
        <v>1477450</v>
      </c>
      <c r="I51" s="38">
        <f t="shared" si="2"/>
        <v>232.48623131392606</v>
      </c>
      <c r="J51" s="41">
        <v>1340034</v>
      </c>
      <c r="K51" s="38">
        <f t="shared" si="3"/>
        <v>210.86294256490953</v>
      </c>
      <c r="L51" s="53">
        <v>2035920</v>
      </c>
      <c r="M51" s="38">
        <f t="shared" si="4"/>
        <v>320.36506687647523</v>
      </c>
      <c r="N51" s="41">
        <v>12916298</v>
      </c>
      <c r="O51" s="38">
        <f t="shared" si="5"/>
        <v>2032.4623131392605</v>
      </c>
      <c r="P51" s="53">
        <v>5980038</v>
      </c>
      <c r="Q51" s="38">
        <f t="shared" si="6"/>
        <v>940.99732494099135</v>
      </c>
      <c r="R51" s="41">
        <v>2055821</v>
      </c>
      <c r="S51" s="38">
        <f t="shared" si="7"/>
        <v>323.49661683713612</v>
      </c>
      <c r="T51" s="53">
        <v>7517158</v>
      </c>
      <c r="U51" s="38">
        <f t="shared" si="8"/>
        <v>1182.8730133752949</v>
      </c>
      <c r="V51" s="39">
        <f>D51+F51+H51+J51+L51+N51+P51+R51+T51</f>
        <v>98791990</v>
      </c>
      <c r="W51" s="38">
        <f t="shared" si="10"/>
        <v>15545.553107789143</v>
      </c>
    </row>
    <row r="52" spans="1:23" s="34" customFormat="1">
      <c r="A52" s="43">
        <v>49</v>
      </c>
      <c r="B52" s="79" t="s">
        <v>59</v>
      </c>
      <c r="C52" s="51">
        <v>15095</v>
      </c>
      <c r="D52" s="41">
        <v>84460187</v>
      </c>
      <c r="E52" s="38">
        <f t="shared" si="0"/>
        <v>5595.2425968863863</v>
      </c>
      <c r="F52" s="41">
        <v>34332919</v>
      </c>
      <c r="G52" s="38">
        <f t="shared" si="1"/>
        <v>2274.4563762835378</v>
      </c>
      <c r="H52" s="53">
        <v>959131</v>
      </c>
      <c r="I52" s="38">
        <f t="shared" si="2"/>
        <v>63.539648890361043</v>
      </c>
      <c r="J52" s="41">
        <v>8021714</v>
      </c>
      <c r="K52" s="38">
        <f t="shared" si="3"/>
        <v>531.41530308049028</v>
      </c>
      <c r="L52" s="53">
        <v>3319846</v>
      </c>
      <c r="M52" s="38">
        <f t="shared" si="4"/>
        <v>219.93017555481947</v>
      </c>
      <c r="N52" s="41">
        <v>11368917</v>
      </c>
      <c r="O52" s="38">
        <f t="shared" si="5"/>
        <v>753.15780059622386</v>
      </c>
      <c r="P52" s="53">
        <v>1542088</v>
      </c>
      <c r="Q52" s="38">
        <f t="shared" si="6"/>
        <v>102.15886054985094</v>
      </c>
      <c r="R52" s="41">
        <v>948680</v>
      </c>
      <c r="S52" s="38">
        <f t="shared" si="7"/>
        <v>62.847300430606161</v>
      </c>
      <c r="T52" s="53">
        <v>12992390</v>
      </c>
      <c r="U52" s="38">
        <f t="shared" si="8"/>
        <v>860.70818151705862</v>
      </c>
      <c r="V52" s="39">
        <f t="shared" si="9"/>
        <v>157945872</v>
      </c>
      <c r="W52" s="38">
        <f t="shared" si="10"/>
        <v>10463.456243789335</v>
      </c>
    </row>
    <row r="53" spans="1:23">
      <c r="A53" s="17">
        <v>50</v>
      </c>
      <c r="B53" s="81" t="s">
        <v>60</v>
      </c>
      <c r="C53" s="47">
        <v>8404</v>
      </c>
      <c r="D53" s="65">
        <v>48217973</v>
      </c>
      <c r="E53" s="35">
        <f t="shared" si="0"/>
        <v>5737.5027367920038</v>
      </c>
      <c r="F53" s="65">
        <v>13760879</v>
      </c>
      <c r="G53" s="35">
        <f t="shared" si="1"/>
        <v>1637.4201570680627</v>
      </c>
      <c r="H53" s="66">
        <v>2207661</v>
      </c>
      <c r="I53" s="35">
        <f t="shared" si="2"/>
        <v>262.69169443122325</v>
      </c>
      <c r="J53" s="65">
        <v>2942255</v>
      </c>
      <c r="K53" s="35">
        <f t="shared" si="3"/>
        <v>350.10173726796762</v>
      </c>
      <c r="L53" s="66">
        <v>1867051</v>
      </c>
      <c r="M53" s="35">
        <f t="shared" si="4"/>
        <v>222.16218467396479</v>
      </c>
      <c r="N53" s="65">
        <v>7053103</v>
      </c>
      <c r="O53" s="35">
        <f t="shared" si="5"/>
        <v>839.25547358400763</v>
      </c>
      <c r="P53" s="66">
        <v>640431</v>
      </c>
      <c r="Q53" s="35">
        <f t="shared" si="6"/>
        <v>76.205497382198956</v>
      </c>
      <c r="R53" s="65">
        <v>1199858</v>
      </c>
      <c r="S53" s="35">
        <f t="shared" si="7"/>
        <v>142.77225130890054</v>
      </c>
      <c r="T53" s="66">
        <v>18214946</v>
      </c>
      <c r="U53" s="35">
        <f t="shared" si="8"/>
        <v>2167.4138505473584</v>
      </c>
      <c r="V53" s="36">
        <f t="shared" si="9"/>
        <v>96104157</v>
      </c>
      <c r="W53" s="35">
        <f t="shared" si="10"/>
        <v>11435.525583055687</v>
      </c>
    </row>
    <row r="54" spans="1:23">
      <c r="A54" s="59">
        <v>51</v>
      </c>
      <c r="B54" s="79" t="s">
        <v>61</v>
      </c>
      <c r="C54" s="49">
        <v>9532</v>
      </c>
      <c r="D54" s="60">
        <v>64410164</v>
      </c>
      <c r="E54" s="61">
        <f t="shared" si="0"/>
        <v>6757.2559798573229</v>
      </c>
      <c r="F54" s="60">
        <v>17800457</v>
      </c>
      <c r="G54" s="61">
        <f t="shared" si="1"/>
        <v>1867.441984892992</v>
      </c>
      <c r="H54" s="62">
        <v>2260021</v>
      </c>
      <c r="I54" s="61">
        <f t="shared" si="2"/>
        <v>237.09830046160303</v>
      </c>
      <c r="J54" s="60">
        <v>16356118</v>
      </c>
      <c r="K54" s="61">
        <f t="shared" si="3"/>
        <v>1715.9167016365925</v>
      </c>
      <c r="L54" s="62">
        <v>3849423</v>
      </c>
      <c r="M54" s="61">
        <f t="shared" si="4"/>
        <v>403.84211078472515</v>
      </c>
      <c r="N54" s="60">
        <v>10615607</v>
      </c>
      <c r="O54" s="61">
        <f t="shared" si="5"/>
        <v>1113.6809693663449</v>
      </c>
      <c r="P54" s="62">
        <v>1508483</v>
      </c>
      <c r="Q54" s="61">
        <f t="shared" si="6"/>
        <v>158.25461603021401</v>
      </c>
      <c r="R54" s="60">
        <v>1543289</v>
      </c>
      <c r="S54" s="61">
        <f t="shared" si="7"/>
        <v>161.90610574905583</v>
      </c>
      <c r="T54" s="62">
        <v>3892901</v>
      </c>
      <c r="U54" s="61">
        <f t="shared" si="8"/>
        <v>408.40337809483844</v>
      </c>
      <c r="V54" s="63">
        <f t="shared" si="9"/>
        <v>122236463</v>
      </c>
      <c r="W54" s="61">
        <f t="shared" si="10"/>
        <v>12823.800146873689</v>
      </c>
    </row>
    <row r="55" spans="1:23" s="34" customFormat="1">
      <c r="A55" s="43">
        <v>52</v>
      </c>
      <c r="B55" s="79" t="s">
        <v>145</v>
      </c>
      <c r="C55" s="51">
        <v>35490</v>
      </c>
      <c r="D55" s="41">
        <v>239596687</v>
      </c>
      <c r="E55" s="38">
        <f t="shared" si="0"/>
        <v>6751.1041701887852</v>
      </c>
      <c r="F55" s="41">
        <v>94010111</v>
      </c>
      <c r="G55" s="38">
        <f t="shared" si="1"/>
        <v>2648.9183150183148</v>
      </c>
      <c r="H55" s="53">
        <v>10987862</v>
      </c>
      <c r="I55" s="38">
        <f t="shared" si="2"/>
        <v>309.60445195829811</v>
      </c>
      <c r="J55" s="41">
        <v>74509053</v>
      </c>
      <c r="K55" s="38">
        <f t="shared" si="3"/>
        <v>2099.4379543533391</v>
      </c>
      <c r="L55" s="53">
        <v>10655940</v>
      </c>
      <c r="M55" s="38">
        <f t="shared" si="4"/>
        <v>300.25190194420964</v>
      </c>
      <c r="N55" s="41">
        <v>21832779</v>
      </c>
      <c r="O55" s="38">
        <f t="shared" si="5"/>
        <v>615.18114961961112</v>
      </c>
      <c r="P55" s="53">
        <v>12942307</v>
      </c>
      <c r="Q55" s="38">
        <f t="shared" si="6"/>
        <v>364.67475345167651</v>
      </c>
      <c r="R55" s="41">
        <v>9380875</v>
      </c>
      <c r="S55" s="38">
        <f t="shared" si="7"/>
        <v>264.32445759368835</v>
      </c>
      <c r="T55" s="53">
        <v>46054600</v>
      </c>
      <c r="U55" s="38">
        <f t="shared" si="8"/>
        <v>1297.6782192166806</v>
      </c>
      <c r="V55" s="39">
        <f t="shared" si="9"/>
        <v>519970214</v>
      </c>
      <c r="W55" s="38">
        <f t="shared" si="10"/>
        <v>14651.175373344604</v>
      </c>
    </row>
    <row r="56" spans="1:23" s="34" customFormat="1">
      <c r="A56" s="43">
        <v>53</v>
      </c>
      <c r="B56" s="79" t="s">
        <v>62</v>
      </c>
      <c r="C56" s="51">
        <v>19402</v>
      </c>
      <c r="D56" s="41">
        <v>103399015</v>
      </c>
      <c r="E56" s="38">
        <f t="shared" si="0"/>
        <v>5329.2967219874236</v>
      </c>
      <c r="F56" s="41">
        <v>34196290</v>
      </c>
      <c r="G56" s="38">
        <f t="shared" si="1"/>
        <v>1762.5136583857334</v>
      </c>
      <c r="H56" s="53">
        <v>3511386</v>
      </c>
      <c r="I56" s="38">
        <f t="shared" si="2"/>
        <v>180.980620554582</v>
      </c>
      <c r="J56" s="41">
        <v>7875885</v>
      </c>
      <c r="K56" s="38">
        <f t="shared" si="3"/>
        <v>405.93160498917638</v>
      </c>
      <c r="L56" s="53">
        <v>1747447</v>
      </c>
      <c r="M56" s="38">
        <f t="shared" si="4"/>
        <v>90.06530254612926</v>
      </c>
      <c r="N56" s="41">
        <v>17430070</v>
      </c>
      <c r="O56" s="38">
        <f t="shared" si="5"/>
        <v>898.36460158746524</v>
      </c>
      <c r="P56" s="53">
        <v>2444164</v>
      </c>
      <c r="Q56" s="38">
        <f t="shared" si="6"/>
        <v>125.97484795381919</v>
      </c>
      <c r="R56" s="41">
        <v>1378274</v>
      </c>
      <c r="S56" s="38">
        <f t="shared" si="7"/>
        <v>71.037728069271211</v>
      </c>
      <c r="T56" s="53">
        <v>11420531</v>
      </c>
      <c r="U56" s="38">
        <f t="shared" si="8"/>
        <v>588.62648180599933</v>
      </c>
      <c r="V56" s="39">
        <f t="shared" si="9"/>
        <v>183403062</v>
      </c>
      <c r="W56" s="38">
        <f t="shared" si="10"/>
        <v>9452.7915678795998</v>
      </c>
    </row>
    <row r="57" spans="1:23" s="34" customFormat="1">
      <c r="A57" s="43">
        <v>54</v>
      </c>
      <c r="B57" s="79" t="s">
        <v>63</v>
      </c>
      <c r="C57" s="51">
        <v>745</v>
      </c>
      <c r="D57" s="41">
        <v>5427873</v>
      </c>
      <c r="E57" s="38">
        <f t="shared" si="0"/>
        <v>7285.7355704697984</v>
      </c>
      <c r="F57" s="41">
        <v>1948639</v>
      </c>
      <c r="G57" s="38">
        <f t="shared" si="1"/>
        <v>2615.6228187919464</v>
      </c>
      <c r="H57" s="53">
        <v>782979</v>
      </c>
      <c r="I57" s="38">
        <f t="shared" si="2"/>
        <v>1050.978523489933</v>
      </c>
      <c r="J57" s="41">
        <v>369922</v>
      </c>
      <c r="K57" s="38">
        <f t="shared" si="3"/>
        <v>496.53959731543625</v>
      </c>
      <c r="L57" s="53">
        <v>263266</v>
      </c>
      <c r="M57" s="38">
        <f t="shared" si="4"/>
        <v>353.37718120805368</v>
      </c>
      <c r="N57" s="41">
        <v>1031438</v>
      </c>
      <c r="O57" s="38">
        <f t="shared" si="5"/>
        <v>1384.4805369127516</v>
      </c>
      <c r="P57" s="53">
        <v>381285</v>
      </c>
      <c r="Q57" s="38">
        <f t="shared" si="6"/>
        <v>511.79194630872485</v>
      </c>
      <c r="R57" s="41">
        <v>38041</v>
      </c>
      <c r="S57" s="38">
        <f t="shared" si="7"/>
        <v>51.061744966442951</v>
      </c>
      <c r="T57" s="53">
        <v>936594</v>
      </c>
      <c r="U57" s="38">
        <f t="shared" si="8"/>
        <v>1257.1731543624162</v>
      </c>
      <c r="V57" s="39">
        <f t="shared" si="9"/>
        <v>11180037</v>
      </c>
      <c r="W57" s="38">
        <f t="shared" si="10"/>
        <v>15006.761073825503</v>
      </c>
    </row>
    <row r="58" spans="1:23">
      <c r="A58" s="17">
        <v>55</v>
      </c>
      <c r="B58" s="81" t="s">
        <v>146</v>
      </c>
      <c r="C58" s="47">
        <v>18898</v>
      </c>
      <c r="D58" s="65">
        <v>107991631</v>
      </c>
      <c r="E58" s="35">
        <f t="shared" si="0"/>
        <v>5714.4476135040741</v>
      </c>
      <c r="F58" s="65">
        <v>40962521</v>
      </c>
      <c r="G58" s="35">
        <f t="shared" si="1"/>
        <v>2167.5585247116096</v>
      </c>
      <c r="H58" s="66">
        <v>3556123</v>
      </c>
      <c r="I58" s="35">
        <f t="shared" si="2"/>
        <v>188.17456873743254</v>
      </c>
      <c r="J58" s="65">
        <v>16138205</v>
      </c>
      <c r="K58" s="35">
        <f t="shared" si="3"/>
        <v>853.96364694676686</v>
      </c>
      <c r="L58" s="66">
        <v>1064867</v>
      </c>
      <c r="M58" s="35">
        <f t="shared" si="4"/>
        <v>56.348132077468513</v>
      </c>
      <c r="N58" s="65">
        <v>16994657</v>
      </c>
      <c r="O58" s="35">
        <f t="shared" si="5"/>
        <v>899.28336331886976</v>
      </c>
      <c r="P58" s="66">
        <v>5544711</v>
      </c>
      <c r="Q58" s="35">
        <f t="shared" si="6"/>
        <v>293.4020002116626</v>
      </c>
      <c r="R58" s="65">
        <v>158624</v>
      </c>
      <c r="S58" s="35">
        <f t="shared" si="7"/>
        <v>8.3936924542279598</v>
      </c>
      <c r="T58" s="66">
        <v>24881283</v>
      </c>
      <c r="U58" s="35">
        <f t="shared" si="8"/>
        <v>1316.6093237379616</v>
      </c>
      <c r="V58" s="36">
        <f t="shared" si="9"/>
        <v>217292622</v>
      </c>
      <c r="W58" s="35">
        <f t="shared" si="10"/>
        <v>11498.180865700075</v>
      </c>
    </row>
    <row r="59" spans="1:23">
      <c r="A59" s="59">
        <v>56</v>
      </c>
      <c r="B59" s="80" t="s">
        <v>64</v>
      </c>
      <c r="C59" s="49">
        <v>2826</v>
      </c>
      <c r="D59" s="60">
        <v>17931653</v>
      </c>
      <c r="E59" s="61">
        <f t="shared" si="0"/>
        <v>6345.2416843595183</v>
      </c>
      <c r="F59" s="60">
        <v>6052113</v>
      </c>
      <c r="G59" s="61">
        <f t="shared" si="1"/>
        <v>2141.5828025477708</v>
      </c>
      <c r="H59" s="62">
        <v>512390</v>
      </c>
      <c r="I59" s="61">
        <f t="shared" si="2"/>
        <v>181.31280962491152</v>
      </c>
      <c r="J59" s="60">
        <v>1004150</v>
      </c>
      <c r="K59" s="61">
        <f t="shared" si="3"/>
        <v>355.3255484784147</v>
      </c>
      <c r="L59" s="62">
        <v>599673</v>
      </c>
      <c r="M59" s="61">
        <f t="shared" si="4"/>
        <v>212.19851380042462</v>
      </c>
      <c r="N59" s="60">
        <v>2684636</v>
      </c>
      <c r="O59" s="61">
        <f t="shared" si="5"/>
        <v>949.97735314932766</v>
      </c>
      <c r="P59" s="62">
        <v>410043</v>
      </c>
      <c r="Q59" s="61">
        <f t="shared" si="6"/>
        <v>145.09660297239915</v>
      </c>
      <c r="R59" s="60">
        <v>283351</v>
      </c>
      <c r="S59" s="61">
        <f t="shared" si="7"/>
        <v>100.26574663835811</v>
      </c>
      <c r="T59" s="62">
        <v>1243389</v>
      </c>
      <c r="U59" s="61">
        <f t="shared" si="8"/>
        <v>439.98195329087048</v>
      </c>
      <c r="V59" s="63">
        <f t="shared" si="9"/>
        <v>30721398</v>
      </c>
      <c r="W59" s="61">
        <f t="shared" si="10"/>
        <v>10870.983014861995</v>
      </c>
    </row>
    <row r="60" spans="1:23" s="34" customFormat="1">
      <c r="A60" s="43">
        <v>57</v>
      </c>
      <c r="B60" s="79" t="s">
        <v>147</v>
      </c>
      <c r="C60" s="51">
        <v>8937</v>
      </c>
      <c r="D60" s="41">
        <v>52663332</v>
      </c>
      <c r="E60" s="38">
        <f t="shared" si="0"/>
        <v>5892.7304464585432</v>
      </c>
      <c r="F60" s="41">
        <v>14651267</v>
      </c>
      <c r="G60" s="38">
        <f t="shared" si="1"/>
        <v>1639.3943157659169</v>
      </c>
      <c r="H60" s="53">
        <v>1918260</v>
      </c>
      <c r="I60" s="38">
        <f t="shared" si="2"/>
        <v>214.64249748237663</v>
      </c>
      <c r="J60" s="41">
        <v>10388052</v>
      </c>
      <c r="K60" s="38">
        <f t="shared" si="3"/>
        <v>1162.3645518630412</v>
      </c>
      <c r="L60" s="53">
        <v>2615649</v>
      </c>
      <c r="M60" s="38">
        <f t="shared" si="4"/>
        <v>292.6764014770057</v>
      </c>
      <c r="N60" s="41">
        <v>8453258</v>
      </c>
      <c r="O60" s="38">
        <f t="shared" si="5"/>
        <v>945.87199283876021</v>
      </c>
      <c r="P60" s="53">
        <v>801425</v>
      </c>
      <c r="Q60" s="38">
        <f t="shared" si="6"/>
        <v>89.674946850173441</v>
      </c>
      <c r="R60" s="41">
        <v>2762694</v>
      </c>
      <c r="S60" s="38">
        <f t="shared" si="7"/>
        <v>309.12990936555889</v>
      </c>
      <c r="T60" s="53">
        <v>12625158</v>
      </c>
      <c r="U60" s="38">
        <f t="shared" si="8"/>
        <v>1412.6841221886539</v>
      </c>
      <c r="V60" s="39">
        <f t="shared" si="9"/>
        <v>106879095</v>
      </c>
      <c r="W60" s="38">
        <f t="shared" si="10"/>
        <v>11959.169184290031</v>
      </c>
    </row>
    <row r="61" spans="1:23" s="34" customFormat="1">
      <c r="A61" s="43">
        <v>58</v>
      </c>
      <c r="B61" s="79" t="s">
        <v>65</v>
      </c>
      <c r="C61" s="51">
        <v>9603</v>
      </c>
      <c r="D61" s="41">
        <v>54080450</v>
      </c>
      <c r="E61" s="38">
        <f t="shared" si="0"/>
        <v>5631.6203269811522</v>
      </c>
      <c r="F61" s="41">
        <v>18569558</v>
      </c>
      <c r="G61" s="38">
        <f t="shared" si="1"/>
        <v>1933.724669374154</v>
      </c>
      <c r="H61" s="53">
        <v>2394110</v>
      </c>
      <c r="I61" s="38">
        <f t="shared" si="2"/>
        <v>249.30854941164219</v>
      </c>
      <c r="J61" s="41">
        <v>1709318</v>
      </c>
      <c r="K61" s="38">
        <f t="shared" si="3"/>
        <v>177.99833385400396</v>
      </c>
      <c r="L61" s="53">
        <v>2162074</v>
      </c>
      <c r="M61" s="38">
        <f t="shared" si="4"/>
        <v>225.145683640529</v>
      </c>
      <c r="N61" s="41">
        <v>9962013</v>
      </c>
      <c r="O61" s="38">
        <f t="shared" si="5"/>
        <v>1037.3855045298344</v>
      </c>
      <c r="P61" s="53">
        <v>543801</v>
      </c>
      <c r="Q61" s="38">
        <f t="shared" si="6"/>
        <v>56.628241174632926</v>
      </c>
      <c r="R61" s="41">
        <v>1135633</v>
      </c>
      <c r="S61" s="38">
        <f t="shared" si="7"/>
        <v>118.25814849526189</v>
      </c>
      <c r="T61" s="53">
        <v>11937226</v>
      </c>
      <c r="U61" s="38">
        <f t="shared" si="8"/>
        <v>1243.0725814849527</v>
      </c>
      <c r="V61" s="39">
        <f t="shared" si="9"/>
        <v>102494183</v>
      </c>
      <c r="W61" s="38">
        <f t="shared" si="10"/>
        <v>10673.142038946162</v>
      </c>
    </row>
    <row r="62" spans="1:23" s="34" customFormat="1">
      <c r="A62" s="43">
        <v>59</v>
      </c>
      <c r="B62" s="79" t="s">
        <v>66</v>
      </c>
      <c r="C62" s="51">
        <v>5262</v>
      </c>
      <c r="D62" s="41">
        <v>29448291</v>
      </c>
      <c r="E62" s="38">
        <f t="shared" si="0"/>
        <v>5596.4064994298742</v>
      </c>
      <c r="F62" s="41">
        <v>11491047</v>
      </c>
      <c r="G62" s="38">
        <f t="shared" si="1"/>
        <v>2183.7793614595212</v>
      </c>
      <c r="H62" s="53">
        <v>494982</v>
      </c>
      <c r="I62" s="38">
        <f t="shared" si="2"/>
        <v>94.067274800456104</v>
      </c>
      <c r="J62" s="41">
        <v>1787782</v>
      </c>
      <c r="K62" s="38">
        <f t="shared" si="3"/>
        <v>339.75332573166099</v>
      </c>
      <c r="L62" s="53">
        <v>2972097</v>
      </c>
      <c r="M62" s="38">
        <f t="shared" si="4"/>
        <v>564.82269099201824</v>
      </c>
      <c r="N62" s="41">
        <v>5780136</v>
      </c>
      <c r="O62" s="38">
        <f t="shared" si="5"/>
        <v>1098.4675028506272</v>
      </c>
      <c r="P62" s="53">
        <v>399289</v>
      </c>
      <c r="Q62" s="38">
        <f t="shared" si="6"/>
        <v>75.881603952869625</v>
      </c>
      <c r="R62" s="41">
        <v>1281340</v>
      </c>
      <c r="S62" s="38">
        <f t="shared" si="7"/>
        <v>243.50817179779551</v>
      </c>
      <c r="T62" s="53">
        <v>2436431</v>
      </c>
      <c r="U62" s="38">
        <f t="shared" si="8"/>
        <v>463.02375522614977</v>
      </c>
      <c r="V62" s="39">
        <f t="shared" si="9"/>
        <v>56091395</v>
      </c>
      <c r="W62" s="38">
        <f t="shared" si="10"/>
        <v>10659.710186240973</v>
      </c>
    </row>
    <row r="63" spans="1:23">
      <c r="A63" s="17">
        <v>60</v>
      </c>
      <c r="B63" s="81" t="s">
        <v>67</v>
      </c>
      <c r="C63" s="47">
        <v>7227</v>
      </c>
      <c r="D63" s="65">
        <v>42541260</v>
      </c>
      <c r="E63" s="35">
        <f t="shared" si="0"/>
        <v>5886.4342050643418</v>
      </c>
      <c r="F63" s="65">
        <v>14681420</v>
      </c>
      <c r="G63" s="35">
        <f t="shared" si="1"/>
        <v>2031.4681057146811</v>
      </c>
      <c r="H63" s="66">
        <v>2658700</v>
      </c>
      <c r="I63" s="35">
        <f t="shared" si="2"/>
        <v>367.8843226788432</v>
      </c>
      <c r="J63" s="65">
        <v>6019463</v>
      </c>
      <c r="K63" s="35">
        <f t="shared" si="3"/>
        <v>832.91310363913101</v>
      </c>
      <c r="L63" s="66">
        <v>1445242</v>
      </c>
      <c r="M63" s="35">
        <f t="shared" si="4"/>
        <v>199.97813753978139</v>
      </c>
      <c r="N63" s="65">
        <v>7210660</v>
      </c>
      <c r="O63" s="35">
        <f t="shared" si="5"/>
        <v>997.73903417739029</v>
      </c>
      <c r="P63" s="66">
        <v>1956890</v>
      </c>
      <c r="Q63" s="35">
        <f t="shared" si="6"/>
        <v>270.77487200774874</v>
      </c>
      <c r="R63" s="65">
        <v>3694402</v>
      </c>
      <c r="S63" s="35">
        <f t="shared" si="7"/>
        <v>511.1944098519441</v>
      </c>
      <c r="T63" s="66">
        <v>8950383</v>
      </c>
      <c r="U63" s="35">
        <f t="shared" si="8"/>
        <v>1238.464508094645</v>
      </c>
      <c r="V63" s="36">
        <f t="shared" si="9"/>
        <v>89158420</v>
      </c>
      <c r="W63" s="35">
        <f t="shared" si="10"/>
        <v>12336.850698768507</v>
      </c>
    </row>
    <row r="64" spans="1:23">
      <c r="A64" s="59">
        <v>61</v>
      </c>
      <c r="B64" s="79" t="s">
        <v>68</v>
      </c>
      <c r="C64" s="49">
        <v>3789</v>
      </c>
      <c r="D64" s="60">
        <v>24499982</v>
      </c>
      <c r="E64" s="61">
        <f t="shared" si="0"/>
        <v>6466.0812879387704</v>
      </c>
      <c r="F64" s="60">
        <v>8108410</v>
      </c>
      <c r="G64" s="61">
        <f t="shared" si="1"/>
        <v>2139.9868039060439</v>
      </c>
      <c r="H64" s="62">
        <v>1579972</v>
      </c>
      <c r="I64" s="61">
        <f t="shared" si="2"/>
        <v>416.98917920295594</v>
      </c>
      <c r="J64" s="60">
        <v>3294432</v>
      </c>
      <c r="K64" s="61">
        <f t="shared" si="3"/>
        <v>869.47268408551065</v>
      </c>
      <c r="L64" s="62">
        <v>2532974</v>
      </c>
      <c r="M64" s="61">
        <f t="shared" si="4"/>
        <v>668.50725785167594</v>
      </c>
      <c r="N64" s="60">
        <v>4865728</v>
      </c>
      <c r="O64" s="61">
        <f t="shared" si="5"/>
        <v>1284.1720770651887</v>
      </c>
      <c r="P64" s="62">
        <v>187709</v>
      </c>
      <c r="Q64" s="61">
        <f t="shared" si="6"/>
        <v>49.540512008445504</v>
      </c>
      <c r="R64" s="60">
        <v>363001</v>
      </c>
      <c r="S64" s="61">
        <f t="shared" si="7"/>
        <v>95.803906043811025</v>
      </c>
      <c r="T64" s="62">
        <v>5588765</v>
      </c>
      <c r="U64" s="61">
        <f t="shared" si="8"/>
        <v>1474.9973607812087</v>
      </c>
      <c r="V64" s="63">
        <f t="shared" si="9"/>
        <v>51020973</v>
      </c>
      <c r="W64" s="61">
        <f t="shared" si="10"/>
        <v>13465.551068883611</v>
      </c>
    </row>
    <row r="65" spans="1:23" s="34" customFormat="1">
      <c r="A65" s="43">
        <v>62</v>
      </c>
      <c r="B65" s="79" t="s">
        <v>69</v>
      </c>
      <c r="C65" s="51">
        <v>2257</v>
      </c>
      <c r="D65" s="41">
        <v>12071479</v>
      </c>
      <c r="E65" s="38">
        <f t="shared" si="0"/>
        <v>5348.4621178555608</v>
      </c>
      <c r="F65" s="41">
        <v>4936472</v>
      </c>
      <c r="G65" s="38">
        <f t="shared" si="1"/>
        <v>2187.1829862649533</v>
      </c>
      <c r="H65" s="53">
        <v>276717</v>
      </c>
      <c r="I65" s="38">
        <f t="shared" si="2"/>
        <v>122.60389898094816</v>
      </c>
      <c r="J65" s="41">
        <v>710246</v>
      </c>
      <c r="K65" s="38">
        <f t="shared" si="3"/>
        <v>314.6858661940629</v>
      </c>
      <c r="L65" s="53">
        <v>302870</v>
      </c>
      <c r="M65" s="38">
        <f t="shared" si="4"/>
        <v>134.19140451927336</v>
      </c>
      <c r="N65" s="41">
        <v>1818151</v>
      </c>
      <c r="O65" s="38">
        <f t="shared" si="5"/>
        <v>805.56092157731507</v>
      </c>
      <c r="P65" s="53">
        <v>134251</v>
      </c>
      <c r="Q65" s="38">
        <f t="shared" si="6"/>
        <v>59.482055826318124</v>
      </c>
      <c r="R65" s="41">
        <v>162997</v>
      </c>
      <c r="S65" s="38">
        <f t="shared" si="7"/>
        <v>72.218431546300394</v>
      </c>
      <c r="T65" s="53">
        <v>503393</v>
      </c>
      <c r="U65" s="38">
        <f t="shared" si="8"/>
        <v>223.03633141338059</v>
      </c>
      <c r="V65" s="39">
        <f t="shared" si="9"/>
        <v>20916576</v>
      </c>
      <c r="W65" s="38">
        <f t="shared" si="10"/>
        <v>9267.424014178112</v>
      </c>
    </row>
    <row r="66" spans="1:23" s="34" customFormat="1">
      <c r="A66" s="43">
        <v>63</v>
      </c>
      <c r="B66" s="79" t="s">
        <v>70</v>
      </c>
      <c r="C66" s="51">
        <v>2309</v>
      </c>
      <c r="D66" s="41">
        <v>18469605</v>
      </c>
      <c r="E66" s="38">
        <f t="shared" si="0"/>
        <v>7998.9627544391515</v>
      </c>
      <c r="F66" s="41">
        <v>4960913</v>
      </c>
      <c r="G66" s="38">
        <f t="shared" si="1"/>
        <v>2148.5114768297963</v>
      </c>
      <c r="H66" s="53">
        <v>678520</v>
      </c>
      <c r="I66" s="38">
        <f t="shared" si="2"/>
        <v>293.85881333910783</v>
      </c>
      <c r="J66" s="41">
        <v>945685</v>
      </c>
      <c r="K66" s="38">
        <f t="shared" si="3"/>
        <v>409.56474664356864</v>
      </c>
      <c r="L66" s="53">
        <v>885776</v>
      </c>
      <c r="M66" s="38">
        <f t="shared" si="4"/>
        <v>383.61888263317451</v>
      </c>
      <c r="N66" s="41">
        <v>2249942</v>
      </c>
      <c r="O66" s="38">
        <f t="shared" si="5"/>
        <v>974.42269380684274</v>
      </c>
      <c r="P66" s="53">
        <v>312176</v>
      </c>
      <c r="Q66" s="38">
        <f t="shared" si="6"/>
        <v>135.19965352966653</v>
      </c>
      <c r="R66" s="41">
        <v>541670</v>
      </c>
      <c r="S66" s="38">
        <f t="shared" si="7"/>
        <v>234.59073191857948</v>
      </c>
      <c r="T66" s="53">
        <v>1994195</v>
      </c>
      <c r="U66" s="38">
        <f t="shared" si="8"/>
        <v>863.6617583369424</v>
      </c>
      <c r="V66" s="39">
        <f t="shared" si="9"/>
        <v>31038482</v>
      </c>
      <c r="W66" s="38">
        <f t="shared" si="10"/>
        <v>13442.39151147683</v>
      </c>
    </row>
    <row r="67" spans="1:23" s="34" customFormat="1">
      <c r="A67" s="43">
        <v>64</v>
      </c>
      <c r="B67" s="79" t="s">
        <v>71</v>
      </c>
      <c r="C67" s="51">
        <v>2669</v>
      </c>
      <c r="D67" s="41">
        <v>14955641</v>
      </c>
      <c r="E67" s="38">
        <f t="shared" si="0"/>
        <v>5603.4623454477332</v>
      </c>
      <c r="F67" s="41">
        <v>5861236</v>
      </c>
      <c r="G67" s="38">
        <f t="shared" si="1"/>
        <v>2196.0419632821281</v>
      </c>
      <c r="H67" s="53">
        <v>333512</v>
      </c>
      <c r="I67" s="38">
        <f t="shared" si="2"/>
        <v>124.95766204571001</v>
      </c>
      <c r="J67" s="41">
        <v>451357</v>
      </c>
      <c r="K67" s="38">
        <f t="shared" si="3"/>
        <v>169.11090295991008</v>
      </c>
      <c r="L67" s="53">
        <v>837354</v>
      </c>
      <c r="M67" s="38">
        <f t="shared" si="4"/>
        <v>313.73323342075685</v>
      </c>
      <c r="N67" s="41">
        <v>3040350</v>
      </c>
      <c r="O67" s="38">
        <f t="shared" si="5"/>
        <v>1139.1345073061073</v>
      </c>
      <c r="P67" s="53">
        <v>948430</v>
      </c>
      <c r="Q67" s="38">
        <f t="shared" si="6"/>
        <v>355.35031847133757</v>
      </c>
      <c r="R67" s="41">
        <v>637779</v>
      </c>
      <c r="S67" s="38">
        <f t="shared" si="7"/>
        <v>238.95803671787186</v>
      </c>
      <c r="T67" s="53">
        <v>1237093</v>
      </c>
      <c r="U67" s="38">
        <f t="shared" si="8"/>
        <v>463.50430872986135</v>
      </c>
      <c r="V67" s="39">
        <f t="shared" si="9"/>
        <v>28302752</v>
      </c>
      <c r="W67" s="38">
        <f t="shared" si="10"/>
        <v>10604.253278381417</v>
      </c>
    </row>
    <row r="68" spans="1:23">
      <c r="A68" s="17">
        <v>65</v>
      </c>
      <c r="B68" s="81" t="s">
        <v>72</v>
      </c>
      <c r="C68" s="47">
        <v>8779</v>
      </c>
      <c r="D68" s="65">
        <v>60553107</v>
      </c>
      <c r="E68" s="35">
        <f t="shared" si="0"/>
        <v>6897.4948171773549</v>
      </c>
      <c r="F68" s="65">
        <v>18100399</v>
      </c>
      <c r="G68" s="35">
        <f t="shared" si="1"/>
        <v>2061.7836883471923</v>
      </c>
      <c r="H68" s="66">
        <v>3587640</v>
      </c>
      <c r="I68" s="35">
        <f t="shared" si="2"/>
        <v>408.66157876751339</v>
      </c>
      <c r="J68" s="65">
        <v>2958364</v>
      </c>
      <c r="K68" s="35">
        <f t="shared" si="3"/>
        <v>336.9818885977902</v>
      </c>
      <c r="L68" s="66">
        <v>1730565</v>
      </c>
      <c r="M68" s="35">
        <f t="shared" si="4"/>
        <v>197.12552682537876</v>
      </c>
      <c r="N68" s="65">
        <v>8933302</v>
      </c>
      <c r="O68" s="35">
        <f t="shared" si="5"/>
        <v>1017.5762615332043</v>
      </c>
      <c r="P68" s="66">
        <v>1242766</v>
      </c>
      <c r="Q68" s="35">
        <f t="shared" si="6"/>
        <v>141.56122565212439</v>
      </c>
      <c r="R68" s="65">
        <v>2325966</v>
      </c>
      <c r="S68" s="35">
        <f t="shared" si="7"/>
        <v>264.94657705889051</v>
      </c>
      <c r="T68" s="66">
        <v>7731791</v>
      </c>
      <c r="U68" s="35">
        <f t="shared" si="8"/>
        <v>880.71431825948287</v>
      </c>
      <c r="V68" s="36">
        <f t="shared" si="9"/>
        <v>107163900</v>
      </c>
      <c r="W68" s="35">
        <f t="shared" si="10"/>
        <v>12206.845882218931</v>
      </c>
    </row>
    <row r="69" spans="1:23">
      <c r="A69" s="59">
        <v>66</v>
      </c>
      <c r="B69" s="80" t="s">
        <v>148</v>
      </c>
      <c r="C69" s="49">
        <v>2337</v>
      </c>
      <c r="D69" s="60">
        <v>16618738</v>
      </c>
      <c r="E69" s="61">
        <f>D69/$C69</f>
        <v>7111.1416345742409</v>
      </c>
      <c r="F69" s="60">
        <v>6265999</v>
      </c>
      <c r="G69" s="61">
        <f>F69/$C69</f>
        <v>2681.2148053059477</v>
      </c>
      <c r="H69" s="62">
        <v>545534</v>
      </c>
      <c r="I69" s="61">
        <f>H69/$C69</f>
        <v>233.43346170303809</v>
      </c>
      <c r="J69" s="60">
        <v>380823</v>
      </c>
      <c r="K69" s="61">
        <f>J69/$C69</f>
        <v>162.95378690629011</v>
      </c>
      <c r="L69" s="62">
        <v>1108209</v>
      </c>
      <c r="M69" s="61">
        <f>L69/$C69</f>
        <v>474.20154043645698</v>
      </c>
      <c r="N69" s="60">
        <v>2563227</v>
      </c>
      <c r="O69" s="61">
        <f>N69/$C69</f>
        <v>1096.8023106546855</v>
      </c>
      <c r="P69" s="62">
        <v>182666</v>
      </c>
      <c r="Q69" s="61">
        <f>P69/$C69</f>
        <v>78.162601626016254</v>
      </c>
      <c r="R69" s="60">
        <v>114695</v>
      </c>
      <c r="S69" s="61">
        <f>R69/$C69</f>
        <v>49.077877620881473</v>
      </c>
      <c r="T69" s="62">
        <v>244612</v>
      </c>
      <c r="U69" s="61">
        <f>T69/$C69</f>
        <v>104.66923406076167</v>
      </c>
      <c r="V69" s="63">
        <f>D69+F69+H69+J69+L69+N69+P69+R69+T69</f>
        <v>28024503</v>
      </c>
      <c r="W69" s="61">
        <f>V69/$C69</f>
        <v>11991.657252888319</v>
      </c>
    </row>
    <row r="70" spans="1:23" s="34" customFormat="1">
      <c r="A70" s="43">
        <v>67</v>
      </c>
      <c r="B70" s="79" t="s">
        <v>73</v>
      </c>
      <c r="C70" s="51">
        <v>4618</v>
      </c>
      <c r="D70" s="41">
        <v>26380759</v>
      </c>
      <c r="E70" s="38">
        <f t="shared" si="0"/>
        <v>5712.5939800779561</v>
      </c>
      <c r="F70" s="41">
        <v>7420988</v>
      </c>
      <c r="G70" s="38">
        <f t="shared" si="1"/>
        <v>1606.9701169337375</v>
      </c>
      <c r="H70" s="53">
        <v>6111922</v>
      </c>
      <c r="I70" s="38">
        <f t="shared" si="2"/>
        <v>1323.4997834560415</v>
      </c>
      <c r="J70" s="41">
        <v>7732817</v>
      </c>
      <c r="K70" s="38">
        <f t="shared" si="3"/>
        <v>1674.4948029449979</v>
      </c>
      <c r="L70" s="53">
        <v>854841</v>
      </c>
      <c r="M70" s="38">
        <f t="shared" si="4"/>
        <v>185.11065396275444</v>
      </c>
      <c r="N70" s="41">
        <v>4150152</v>
      </c>
      <c r="O70" s="38">
        <f t="shared" si="5"/>
        <v>898.69034213945429</v>
      </c>
      <c r="P70" s="53">
        <v>3230495</v>
      </c>
      <c r="Q70" s="38">
        <f t="shared" si="6"/>
        <v>699.54417496751842</v>
      </c>
      <c r="R70" s="41">
        <v>2377857</v>
      </c>
      <c r="S70" s="38">
        <f t="shared" si="7"/>
        <v>514.9105673451711</v>
      </c>
      <c r="T70" s="53">
        <v>3046185</v>
      </c>
      <c r="U70" s="38">
        <f t="shared" si="8"/>
        <v>659.63295799047205</v>
      </c>
      <c r="V70" s="39">
        <f>D70+F70+H70+J70+L70+N70+P70+R70+T70</f>
        <v>61306016</v>
      </c>
      <c r="W70" s="38">
        <f t="shared" si="10"/>
        <v>13275.447379818102</v>
      </c>
    </row>
    <row r="71" spans="1:23" s="34" customFormat="1">
      <c r="A71" s="43">
        <v>68</v>
      </c>
      <c r="B71" s="79" t="s">
        <v>74</v>
      </c>
      <c r="C71" s="51">
        <v>1842</v>
      </c>
      <c r="D71" s="41">
        <v>12298921</v>
      </c>
      <c r="E71" s="38">
        <f>D71/$C71</f>
        <v>6676.9386536373504</v>
      </c>
      <c r="F71" s="41">
        <v>3387186</v>
      </c>
      <c r="G71" s="38">
        <f>F71/$C71</f>
        <v>1838.8631921824103</v>
      </c>
      <c r="H71" s="53">
        <v>614132</v>
      </c>
      <c r="I71" s="38">
        <f>H71/$C71</f>
        <v>333.40499457111832</v>
      </c>
      <c r="J71" s="41">
        <v>1144336</v>
      </c>
      <c r="K71" s="38">
        <f>J71/$C71</f>
        <v>621.24647122692727</v>
      </c>
      <c r="L71" s="53">
        <v>385540</v>
      </c>
      <c r="M71" s="38">
        <f>L71/$C71</f>
        <v>209.30510314875136</v>
      </c>
      <c r="N71" s="41">
        <v>2270461</v>
      </c>
      <c r="O71" s="38">
        <f>N71/$C71</f>
        <v>1232.6064060803474</v>
      </c>
      <c r="P71" s="53">
        <v>14207</v>
      </c>
      <c r="Q71" s="38">
        <f>P71/$C71</f>
        <v>7.7128121606948969</v>
      </c>
      <c r="R71" s="41">
        <v>3981</v>
      </c>
      <c r="S71" s="38">
        <f>R71/$C71</f>
        <v>2.1612377850162865</v>
      </c>
      <c r="T71" s="53">
        <v>52166</v>
      </c>
      <c r="U71" s="38">
        <f>T71/$C71</f>
        <v>28.320304017372422</v>
      </c>
      <c r="V71" s="39">
        <f>D71+F71+H71+J71+L71+N71+P71+R71+T71</f>
        <v>20170930</v>
      </c>
      <c r="W71" s="38">
        <f>V71/$C71</f>
        <v>10950.559174809989</v>
      </c>
    </row>
    <row r="72" spans="1:23" s="34" customFormat="1">
      <c r="A72" s="43">
        <v>69</v>
      </c>
      <c r="B72" s="79" t="s">
        <v>115</v>
      </c>
      <c r="C72" s="51">
        <v>3637</v>
      </c>
      <c r="D72" s="41">
        <v>17580251</v>
      </c>
      <c r="E72" s="38">
        <f>D72/$C72</f>
        <v>4833.7231234533956</v>
      </c>
      <c r="F72" s="41">
        <v>5249260</v>
      </c>
      <c r="G72" s="38">
        <f>F72/$C72</f>
        <v>1443.2939235633764</v>
      </c>
      <c r="H72" s="53">
        <v>3067272</v>
      </c>
      <c r="I72" s="38">
        <f>H72/$C72</f>
        <v>843.35221336266159</v>
      </c>
      <c r="J72" s="41">
        <v>3293644</v>
      </c>
      <c r="K72" s="38">
        <f>J72/$C72</f>
        <v>905.59362111630469</v>
      </c>
      <c r="L72" s="53">
        <v>714232</v>
      </c>
      <c r="M72" s="38">
        <f>L72/$C72</f>
        <v>196.37943359912015</v>
      </c>
      <c r="N72" s="41">
        <v>3302892</v>
      </c>
      <c r="O72" s="38">
        <f>N72/$C72</f>
        <v>908.13637613417654</v>
      </c>
      <c r="P72" s="53">
        <v>401627</v>
      </c>
      <c r="Q72" s="38">
        <f>P72/$C72</f>
        <v>110.42810008248557</v>
      </c>
      <c r="R72" s="41">
        <v>53782</v>
      </c>
      <c r="S72" s="38">
        <f>R72/$C72</f>
        <v>14.78746219411603</v>
      </c>
      <c r="T72" s="53">
        <v>847400</v>
      </c>
      <c r="U72" s="38">
        <f>T72/$C72</f>
        <v>232.99422601044816</v>
      </c>
      <c r="V72" s="39">
        <f>D72+F72+H72+J72+L72+N72+P72+R72+T72</f>
        <v>34510360</v>
      </c>
      <c r="W72" s="38">
        <f>V72/$C72</f>
        <v>9488.688479516084</v>
      </c>
    </row>
    <row r="73" spans="1:23">
      <c r="A73" s="17">
        <v>396</v>
      </c>
      <c r="B73" s="82" t="s">
        <v>149</v>
      </c>
      <c r="C73" s="47">
        <v>12675</v>
      </c>
      <c r="D73" s="65">
        <v>72851368</v>
      </c>
      <c r="E73" s="35">
        <f>D73/$C73</f>
        <v>5747.6424457593685</v>
      </c>
      <c r="F73" s="65">
        <v>17110147</v>
      </c>
      <c r="G73" s="35">
        <f>F73/$C73</f>
        <v>1349.9129783037474</v>
      </c>
      <c r="H73" s="66">
        <v>26893770</v>
      </c>
      <c r="I73" s="35">
        <f>H73/$C73</f>
        <v>2121.7964497041421</v>
      </c>
      <c r="J73" s="65">
        <v>11062116</v>
      </c>
      <c r="K73" s="35">
        <f>J73/$C73</f>
        <v>872.75076923076927</v>
      </c>
      <c r="L73" s="66">
        <v>13304740</v>
      </c>
      <c r="M73" s="35">
        <f>L73/$C73</f>
        <v>1049.6836291913214</v>
      </c>
      <c r="N73" s="65">
        <v>11000240</v>
      </c>
      <c r="O73" s="35">
        <f>N73/$C73</f>
        <v>867.86903353057198</v>
      </c>
      <c r="P73" s="66">
        <v>1418804</v>
      </c>
      <c r="Q73" s="35">
        <f>P73/$C73</f>
        <v>111.93719921104537</v>
      </c>
      <c r="R73" s="65">
        <v>2926075</v>
      </c>
      <c r="S73" s="35">
        <f>R73/$C73</f>
        <v>230.85404339250493</v>
      </c>
      <c r="T73" s="66">
        <v>484811</v>
      </c>
      <c r="U73" s="35">
        <f>T73/$C73</f>
        <v>38.24938856015779</v>
      </c>
      <c r="V73" s="36">
        <f>D73+F73+H73+J73+L73+N73+P73+R73+T73</f>
        <v>157052071</v>
      </c>
      <c r="W73" s="35">
        <f>V73/$C73</f>
        <v>12390.695936883629</v>
      </c>
    </row>
    <row r="74" spans="1:23">
      <c r="A74" s="67"/>
      <c r="B74" s="68" t="s">
        <v>21</v>
      </c>
      <c r="C74" s="69">
        <f>SUM(C4:C73)</f>
        <v>663933</v>
      </c>
      <c r="D74" s="70">
        <f>SUM(D4:D73)</f>
        <v>4143084533</v>
      </c>
      <c r="E74" s="70">
        <f>D74/$C74</f>
        <v>6240.2148002885833</v>
      </c>
      <c r="F74" s="70">
        <f>SUM(F4:F73)</f>
        <v>1427073574</v>
      </c>
      <c r="G74" s="70">
        <f>F74/$C74</f>
        <v>2149.4240744171475</v>
      </c>
      <c r="H74" s="71">
        <f>SUM(H4:H73)</f>
        <v>303892199</v>
      </c>
      <c r="I74" s="72">
        <f>H74/$C74</f>
        <v>457.71515951157721</v>
      </c>
      <c r="J74" s="72">
        <f>SUM(J4:J73)</f>
        <v>731606313</v>
      </c>
      <c r="K74" s="72">
        <f>J74/$C74</f>
        <v>1101.9279249562833</v>
      </c>
      <c r="L74" s="58">
        <f>SUM(L4:L73)</f>
        <v>180236939</v>
      </c>
      <c r="M74" s="72">
        <f>L74/$C74</f>
        <v>271.46856535222679</v>
      </c>
      <c r="N74" s="72">
        <f>SUM(N4:N73)</f>
        <v>675638722</v>
      </c>
      <c r="O74" s="72">
        <f>N74/$C74</f>
        <v>1017.6308784169487</v>
      </c>
      <c r="P74" s="58">
        <f>SUM(P4:P73)</f>
        <v>147406817</v>
      </c>
      <c r="Q74" s="72">
        <f>P74/$C74</f>
        <v>222.02062105664277</v>
      </c>
      <c r="R74" s="72">
        <f>SUM(R4:R73)</f>
        <v>161580692</v>
      </c>
      <c r="S74" s="72">
        <f>R74/$C74</f>
        <v>243.36897247161988</v>
      </c>
      <c r="T74" s="58">
        <f>SUM(T4:T73)</f>
        <v>983852784</v>
      </c>
      <c r="U74" s="72">
        <f>T74/$C74</f>
        <v>1481.8555245785342</v>
      </c>
      <c r="V74" s="73">
        <f>SUM(V4:V73)</f>
        <v>8754372573</v>
      </c>
      <c r="W74" s="72">
        <f>V74/$C74</f>
        <v>13185.626521049564</v>
      </c>
    </row>
    <row r="75" spans="1:23">
      <c r="A75" s="30"/>
      <c r="B75" s="8"/>
      <c r="C75" s="45"/>
      <c r="D75" s="8"/>
      <c r="E75" s="8"/>
      <c r="F75" s="8"/>
      <c r="G75" s="20"/>
      <c r="H75" s="8"/>
      <c r="I75" s="8"/>
      <c r="J75" s="8"/>
      <c r="K75" s="20"/>
      <c r="L75" s="8"/>
      <c r="M75" s="20"/>
      <c r="N75" s="8"/>
      <c r="O75" s="20"/>
      <c r="P75" s="8"/>
      <c r="Q75" s="8"/>
      <c r="R75" s="8"/>
      <c r="S75" s="20"/>
      <c r="T75" s="8"/>
      <c r="U75" s="8"/>
      <c r="V75" s="8"/>
      <c r="W75" s="20"/>
    </row>
    <row r="76" spans="1:23" s="34" customFormat="1">
      <c r="A76" s="16">
        <v>318</v>
      </c>
      <c r="B76" s="37" t="s">
        <v>75</v>
      </c>
      <c r="C76" s="51">
        <v>1345</v>
      </c>
      <c r="D76" s="38">
        <v>7335966</v>
      </c>
      <c r="E76" s="38">
        <f>D76/$C76</f>
        <v>5454.2498141263941</v>
      </c>
      <c r="F76" s="38">
        <v>1842297</v>
      </c>
      <c r="G76" s="38">
        <f>F76/$C76</f>
        <v>1369.7375464684014</v>
      </c>
      <c r="H76" s="55">
        <v>33621</v>
      </c>
      <c r="I76" s="38">
        <f>H76/$C76</f>
        <v>24.997026022304834</v>
      </c>
      <c r="J76" s="38">
        <v>1543393</v>
      </c>
      <c r="K76" s="38">
        <f>J76/$C76</f>
        <v>1147.5040892193308</v>
      </c>
      <c r="L76" s="55">
        <v>323448</v>
      </c>
      <c r="M76" s="38">
        <f>L76/$C76</f>
        <v>240.48178438661711</v>
      </c>
      <c r="N76" s="38">
        <v>921743</v>
      </c>
      <c r="O76" s="38">
        <f>N76/$C76</f>
        <v>685.31078066914495</v>
      </c>
      <c r="P76" s="55">
        <v>118578</v>
      </c>
      <c r="Q76" s="38">
        <f>P76/$C76</f>
        <v>88.162081784386615</v>
      </c>
      <c r="R76" s="38">
        <v>247478</v>
      </c>
      <c r="S76" s="38">
        <f>R76/$C76</f>
        <v>183.99851301115243</v>
      </c>
      <c r="T76" s="55">
        <v>0</v>
      </c>
      <c r="U76" s="38"/>
      <c r="V76" s="39">
        <f>D76+F76+H76+J76+L76+N76+P76+R76+T76</f>
        <v>12366524</v>
      </c>
      <c r="W76" s="38">
        <f>V76/$C76</f>
        <v>9194.4416356877318</v>
      </c>
    </row>
    <row r="77" spans="1:23">
      <c r="A77" s="13">
        <v>319</v>
      </c>
      <c r="B77" s="25" t="s">
        <v>76</v>
      </c>
      <c r="C77" s="50">
        <v>362</v>
      </c>
      <c r="D77" s="35">
        <v>2568714</v>
      </c>
      <c r="E77" s="35">
        <f>D77/$C77</f>
        <v>7095.8950276243095</v>
      </c>
      <c r="F77" s="35">
        <v>590003</v>
      </c>
      <c r="G77" s="35">
        <f>F77/$C77</f>
        <v>1629.842541436464</v>
      </c>
      <c r="H77" s="56">
        <v>0</v>
      </c>
      <c r="I77" s="35">
        <f>H77/$C77</f>
        <v>0</v>
      </c>
      <c r="J77" s="35">
        <v>11600</v>
      </c>
      <c r="K77" s="35">
        <f>J77/$C77</f>
        <v>32.044198895027627</v>
      </c>
      <c r="L77" s="56">
        <v>74607</v>
      </c>
      <c r="M77" s="35">
        <f>L77/$C77</f>
        <v>206.09668508287294</v>
      </c>
      <c r="N77" s="35">
        <v>161226</v>
      </c>
      <c r="O77" s="35">
        <f>N77/$C77</f>
        <v>445.37569060773478</v>
      </c>
      <c r="P77" s="56">
        <v>51166</v>
      </c>
      <c r="Q77" s="35">
        <f>P77/$C77</f>
        <v>141.34254143646407</v>
      </c>
      <c r="R77" s="35">
        <v>186460</v>
      </c>
      <c r="S77" s="35">
        <f>R77/$C77</f>
        <v>515.08287292817681</v>
      </c>
      <c r="T77" s="56">
        <v>91809</v>
      </c>
      <c r="U77" s="35"/>
      <c r="V77" s="36">
        <f>D77+F77+H77+J77+L77+N77+P77+R77+T77</f>
        <v>3735585</v>
      </c>
      <c r="W77" s="35">
        <f>V77/$C77</f>
        <v>10319.295580110498</v>
      </c>
    </row>
    <row r="78" spans="1:23">
      <c r="A78" s="14"/>
      <c r="B78" s="15" t="s">
        <v>77</v>
      </c>
      <c r="C78" s="48">
        <f>SUM(C76:C77)</f>
        <v>1707</v>
      </c>
      <c r="D78" s="10">
        <f>SUM(D76:D77)</f>
        <v>9904680</v>
      </c>
      <c r="E78" s="10">
        <f>D78/$C78</f>
        <v>5802.3901581722321</v>
      </c>
      <c r="F78" s="10">
        <f>SUM(F76:F77)</f>
        <v>2432300</v>
      </c>
      <c r="G78" s="10">
        <f>F78/$C78</f>
        <v>1424.8974809607498</v>
      </c>
      <c r="H78" s="54">
        <f>SUM(H76:H77)</f>
        <v>33621</v>
      </c>
      <c r="I78" s="10">
        <f>H78/$C78</f>
        <v>19.695957820738137</v>
      </c>
      <c r="J78" s="10">
        <f>SUM(J76:J77)</f>
        <v>1554993</v>
      </c>
      <c r="K78" s="10">
        <f>J78/$C78</f>
        <v>910.95079086115993</v>
      </c>
      <c r="L78" s="54">
        <f>SUM(L76:L77)</f>
        <v>398055</v>
      </c>
      <c r="M78" s="10">
        <f>L78/$C78</f>
        <v>233.18980667838312</v>
      </c>
      <c r="N78" s="10">
        <f>SUM(N76:N77)</f>
        <v>1082969</v>
      </c>
      <c r="O78" s="10">
        <f>N78/$C78</f>
        <v>634.42823667252492</v>
      </c>
      <c r="P78" s="54">
        <f>SUM(P76:P77)</f>
        <v>169744</v>
      </c>
      <c r="Q78" s="10">
        <f>P78/$C78</f>
        <v>99.439953134153484</v>
      </c>
      <c r="R78" s="10">
        <f>SUM(R76:R77)</f>
        <v>433938</v>
      </c>
      <c r="S78" s="58">
        <f>R78/$C78</f>
        <v>254.21089630931459</v>
      </c>
      <c r="T78" s="54">
        <f>SUM(T76:T77)</f>
        <v>91809</v>
      </c>
      <c r="U78" s="29">
        <f>T78/$C78</f>
        <v>53.783831282952548</v>
      </c>
      <c r="V78" s="27">
        <f>SUM(V76:V77)</f>
        <v>16102109</v>
      </c>
      <c r="W78" s="10">
        <f>V78/$C78</f>
        <v>9432.9871118922092</v>
      </c>
    </row>
    <row r="79" spans="1:23">
      <c r="A79" s="11"/>
      <c r="B79" s="12"/>
      <c r="C79" s="45"/>
      <c r="D79" s="12"/>
      <c r="E79" s="12"/>
      <c r="F79" s="12"/>
      <c r="G79" s="42"/>
      <c r="H79" s="12"/>
      <c r="I79" s="12"/>
      <c r="J79" s="12"/>
      <c r="K79" s="42"/>
      <c r="L79" s="12"/>
      <c r="M79" s="42"/>
      <c r="N79" s="12"/>
      <c r="O79" s="42"/>
      <c r="P79" s="12"/>
      <c r="Q79" s="12"/>
      <c r="R79" s="12"/>
      <c r="S79" s="42"/>
      <c r="T79" s="12"/>
      <c r="U79" s="12"/>
      <c r="V79" s="12"/>
      <c r="W79" s="42"/>
    </row>
    <row r="80" spans="1:23">
      <c r="A80" s="59">
        <v>321001</v>
      </c>
      <c r="B80" s="59" t="s">
        <v>78</v>
      </c>
      <c r="C80" s="49">
        <v>335</v>
      </c>
      <c r="D80" s="60">
        <v>1783834</v>
      </c>
      <c r="E80" s="61">
        <f t="shared" ref="E80:E89" si="11">D80/$C80</f>
        <v>5324.8776119402983</v>
      </c>
      <c r="F80" s="60">
        <v>425994</v>
      </c>
      <c r="G80" s="61">
        <f t="shared" ref="G80:G89" si="12">F80/$C80</f>
        <v>1271.6238805970149</v>
      </c>
      <c r="H80" s="62">
        <v>157595</v>
      </c>
      <c r="I80" s="61">
        <f t="shared" ref="I80:I89" si="13">H80/$C80</f>
        <v>470.43283582089555</v>
      </c>
      <c r="J80" s="60">
        <v>287980</v>
      </c>
      <c r="K80" s="61">
        <f t="shared" ref="K80:K89" si="14">J80/$C80</f>
        <v>859.64179104477614</v>
      </c>
      <c r="L80" s="62">
        <v>75711</v>
      </c>
      <c r="M80" s="61">
        <f t="shared" ref="M80:M89" si="15">L80/$C80</f>
        <v>226.00298507462688</v>
      </c>
      <c r="N80" s="60">
        <v>316466</v>
      </c>
      <c r="O80" s="61">
        <f t="shared" ref="O80:O89" si="16">N80/$C80</f>
        <v>944.6746268656716</v>
      </c>
      <c r="P80" s="62">
        <v>0</v>
      </c>
      <c r="Q80" s="61">
        <f t="shared" ref="Q80:Q89" si="17">P80/$C80</f>
        <v>0</v>
      </c>
      <c r="R80" s="60">
        <v>12863</v>
      </c>
      <c r="S80" s="61">
        <f t="shared" ref="S80:S89" si="18">R80/$C80</f>
        <v>38.397014925373135</v>
      </c>
      <c r="T80" s="62">
        <v>0</v>
      </c>
      <c r="U80" s="61"/>
      <c r="V80" s="63">
        <f t="shared" ref="V80:V88" si="19">D80+F80+H80+J80+L80+N80+P80+R80+T80</f>
        <v>3060443</v>
      </c>
      <c r="W80" s="61">
        <f t="shared" ref="W80:W129" si="20">V80/$C80</f>
        <v>9135.6507462686568</v>
      </c>
    </row>
    <row r="81" spans="1:23" s="34" customFormat="1">
      <c r="A81" s="43">
        <v>329001</v>
      </c>
      <c r="B81" s="44" t="s">
        <v>79</v>
      </c>
      <c r="C81" s="51">
        <v>370</v>
      </c>
      <c r="D81" s="41">
        <v>1973425</v>
      </c>
      <c r="E81" s="38">
        <f t="shared" si="11"/>
        <v>5333.5810810810808</v>
      </c>
      <c r="F81" s="41">
        <v>534448</v>
      </c>
      <c r="G81" s="38">
        <f t="shared" si="12"/>
        <v>1444.454054054054</v>
      </c>
      <c r="H81" s="53">
        <v>177371</v>
      </c>
      <c r="I81" s="38">
        <f t="shared" si="13"/>
        <v>479.38108108108111</v>
      </c>
      <c r="J81" s="41">
        <v>287044</v>
      </c>
      <c r="K81" s="38">
        <f t="shared" si="14"/>
        <v>775.79459459459463</v>
      </c>
      <c r="L81" s="53">
        <v>86862</v>
      </c>
      <c r="M81" s="38">
        <f t="shared" si="15"/>
        <v>234.76216216216216</v>
      </c>
      <c r="N81" s="41">
        <v>358572</v>
      </c>
      <c r="O81" s="38">
        <f t="shared" si="16"/>
        <v>969.11351351351357</v>
      </c>
      <c r="P81" s="53">
        <v>113916</v>
      </c>
      <c r="Q81" s="38">
        <f t="shared" si="17"/>
        <v>307.88108108108111</v>
      </c>
      <c r="R81" s="41">
        <v>260696</v>
      </c>
      <c r="S81" s="38">
        <f t="shared" si="18"/>
        <v>704.58378378378382</v>
      </c>
      <c r="T81" s="53">
        <v>1996091</v>
      </c>
      <c r="U81" s="38"/>
      <c r="V81" s="39">
        <f t="shared" si="19"/>
        <v>5788425</v>
      </c>
      <c r="W81" s="38">
        <f t="shared" si="20"/>
        <v>15644.391891891892</v>
      </c>
    </row>
    <row r="82" spans="1:23" s="34" customFormat="1">
      <c r="A82" s="43">
        <v>331001</v>
      </c>
      <c r="B82" s="44" t="s">
        <v>80</v>
      </c>
      <c r="C82" s="51">
        <v>510</v>
      </c>
      <c r="D82" s="41">
        <v>3073557</v>
      </c>
      <c r="E82" s="38">
        <f t="shared" si="11"/>
        <v>6026.5823529411764</v>
      </c>
      <c r="F82" s="41">
        <v>587131</v>
      </c>
      <c r="G82" s="38">
        <f t="shared" si="12"/>
        <v>1151.2372549019608</v>
      </c>
      <c r="H82" s="53">
        <v>202770</v>
      </c>
      <c r="I82" s="38">
        <f t="shared" si="13"/>
        <v>397.58823529411762</v>
      </c>
      <c r="J82" s="41">
        <v>242997</v>
      </c>
      <c r="K82" s="38">
        <f t="shared" si="14"/>
        <v>476.46470588235292</v>
      </c>
      <c r="L82" s="53">
        <v>135166</v>
      </c>
      <c r="M82" s="38">
        <f t="shared" si="15"/>
        <v>265.03137254901964</v>
      </c>
      <c r="N82" s="41">
        <v>433008</v>
      </c>
      <c r="O82" s="38">
        <f t="shared" si="16"/>
        <v>849.03529411764703</v>
      </c>
      <c r="P82" s="53">
        <v>70526</v>
      </c>
      <c r="Q82" s="38">
        <f t="shared" si="17"/>
        <v>138.28627450980392</v>
      </c>
      <c r="R82" s="41">
        <v>129817</v>
      </c>
      <c r="S82" s="38">
        <f t="shared" si="18"/>
        <v>254.54313725490195</v>
      </c>
      <c r="T82" s="53">
        <v>0</v>
      </c>
      <c r="U82" s="38"/>
      <c r="V82" s="39">
        <f t="shared" si="19"/>
        <v>4874972</v>
      </c>
      <c r="W82" s="38">
        <f t="shared" si="20"/>
        <v>9558.7686274509797</v>
      </c>
    </row>
    <row r="83" spans="1:23" s="34" customFormat="1">
      <c r="A83" s="43">
        <v>333001</v>
      </c>
      <c r="B83" s="44" t="s">
        <v>81</v>
      </c>
      <c r="C83" s="51">
        <v>686</v>
      </c>
      <c r="D83" s="41">
        <v>2178874</v>
      </c>
      <c r="E83" s="38">
        <f t="shared" si="11"/>
        <v>3176.2011661807578</v>
      </c>
      <c r="F83" s="41">
        <v>683842</v>
      </c>
      <c r="G83" s="38">
        <f t="shared" si="12"/>
        <v>996.8542274052478</v>
      </c>
      <c r="H83" s="53">
        <v>183534</v>
      </c>
      <c r="I83" s="38">
        <f t="shared" si="13"/>
        <v>267.54227405247815</v>
      </c>
      <c r="J83" s="41">
        <v>82364</v>
      </c>
      <c r="K83" s="38">
        <f t="shared" si="14"/>
        <v>120.06413994169097</v>
      </c>
      <c r="L83" s="53">
        <v>384366</v>
      </c>
      <c r="M83" s="38">
        <f t="shared" si="15"/>
        <v>560.30029154518945</v>
      </c>
      <c r="N83" s="41">
        <v>416563</v>
      </c>
      <c r="O83" s="38">
        <f t="shared" si="16"/>
        <v>607.23469387755097</v>
      </c>
      <c r="P83" s="53">
        <v>102632</v>
      </c>
      <c r="Q83" s="38">
        <f t="shared" si="17"/>
        <v>149.60932944606415</v>
      </c>
      <c r="R83" s="41">
        <v>697467</v>
      </c>
      <c r="S83" s="38">
        <f t="shared" si="18"/>
        <v>1016.7157434402333</v>
      </c>
      <c r="T83" s="53">
        <v>251903</v>
      </c>
      <c r="U83" s="38"/>
      <c r="V83" s="39">
        <f t="shared" si="19"/>
        <v>4981545</v>
      </c>
      <c r="W83" s="38">
        <f t="shared" si="20"/>
        <v>7261.7274052478133</v>
      </c>
    </row>
    <row r="84" spans="1:23">
      <c r="A84" s="17">
        <v>336001</v>
      </c>
      <c r="B84" s="64" t="s">
        <v>82</v>
      </c>
      <c r="C84" s="47">
        <v>547</v>
      </c>
      <c r="D84" s="65">
        <v>2414977</v>
      </c>
      <c r="E84" s="35">
        <f t="shared" si="11"/>
        <v>4414.9488117001829</v>
      </c>
      <c r="F84" s="65">
        <v>649422</v>
      </c>
      <c r="G84" s="35">
        <f t="shared" si="12"/>
        <v>1187.2431444241315</v>
      </c>
      <c r="H84" s="66">
        <v>206219</v>
      </c>
      <c r="I84" s="35">
        <f t="shared" si="13"/>
        <v>377</v>
      </c>
      <c r="J84" s="65">
        <v>610815</v>
      </c>
      <c r="K84" s="35">
        <f t="shared" si="14"/>
        <v>1116.6636197440585</v>
      </c>
      <c r="L84" s="66">
        <v>140871</v>
      </c>
      <c r="M84" s="35">
        <f t="shared" si="15"/>
        <v>257.53382084095063</v>
      </c>
      <c r="N84" s="65">
        <v>634526</v>
      </c>
      <c r="O84" s="35">
        <f t="shared" si="16"/>
        <v>1160.0109689213893</v>
      </c>
      <c r="P84" s="66">
        <v>470467</v>
      </c>
      <c r="Q84" s="35">
        <f t="shared" si="17"/>
        <v>860.08592321755032</v>
      </c>
      <c r="R84" s="65">
        <v>56853</v>
      </c>
      <c r="S84" s="35">
        <f t="shared" si="18"/>
        <v>103.93601462522852</v>
      </c>
      <c r="T84" s="66">
        <v>287815</v>
      </c>
      <c r="U84" s="35"/>
      <c r="V84" s="36">
        <f t="shared" si="19"/>
        <v>5471965</v>
      </c>
      <c r="W84" s="35">
        <f t="shared" si="20"/>
        <v>10003.592321755028</v>
      </c>
    </row>
    <row r="85" spans="1:23">
      <c r="A85" s="59">
        <v>337001</v>
      </c>
      <c r="B85" s="59" t="s">
        <v>83</v>
      </c>
      <c r="C85" s="49">
        <v>858</v>
      </c>
      <c r="D85" s="60">
        <v>7470238</v>
      </c>
      <c r="E85" s="61">
        <f t="shared" si="11"/>
        <v>8706.5710955710947</v>
      </c>
      <c r="F85" s="60">
        <v>1083376</v>
      </c>
      <c r="G85" s="61">
        <f t="shared" si="12"/>
        <v>1262.6759906759908</v>
      </c>
      <c r="H85" s="62">
        <v>1066728</v>
      </c>
      <c r="I85" s="61">
        <f t="shared" si="13"/>
        <v>1243.2727272727273</v>
      </c>
      <c r="J85" s="60">
        <v>194368</v>
      </c>
      <c r="K85" s="61">
        <f t="shared" si="14"/>
        <v>226.53613053613054</v>
      </c>
      <c r="L85" s="62">
        <v>298965</v>
      </c>
      <c r="M85" s="61">
        <f t="shared" si="15"/>
        <v>348.44405594405595</v>
      </c>
      <c r="N85" s="60">
        <v>1286121</v>
      </c>
      <c r="O85" s="61">
        <f t="shared" si="16"/>
        <v>1498.9755244755245</v>
      </c>
      <c r="P85" s="62">
        <v>190112</v>
      </c>
      <c r="Q85" s="61">
        <f t="shared" si="17"/>
        <v>221.57575757575756</v>
      </c>
      <c r="R85" s="60">
        <v>2304747</v>
      </c>
      <c r="S85" s="61">
        <f t="shared" si="18"/>
        <v>2686.1853146853146</v>
      </c>
      <c r="T85" s="62">
        <v>263123</v>
      </c>
      <c r="U85" s="61"/>
      <c r="V85" s="63">
        <f t="shared" si="19"/>
        <v>14157778</v>
      </c>
      <c r="W85" s="61">
        <f t="shared" si="20"/>
        <v>16500.90675990676</v>
      </c>
    </row>
    <row r="86" spans="1:23" s="34" customFormat="1">
      <c r="A86" s="43">
        <v>339001</v>
      </c>
      <c r="B86" s="44" t="s">
        <v>84</v>
      </c>
      <c r="C86" s="51">
        <v>336</v>
      </c>
      <c r="D86" s="41">
        <v>1983276</v>
      </c>
      <c r="E86" s="38">
        <f t="shared" si="11"/>
        <v>5902.6071428571431</v>
      </c>
      <c r="F86" s="41">
        <v>327594</v>
      </c>
      <c r="G86" s="38">
        <f t="shared" si="12"/>
        <v>974.98214285714289</v>
      </c>
      <c r="H86" s="53">
        <v>455099</v>
      </c>
      <c r="I86" s="38">
        <f t="shared" si="13"/>
        <v>1354.4613095238096</v>
      </c>
      <c r="J86" s="41">
        <v>514562</v>
      </c>
      <c r="K86" s="38">
        <f t="shared" si="14"/>
        <v>1531.4345238095239</v>
      </c>
      <c r="L86" s="53">
        <v>117789</v>
      </c>
      <c r="M86" s="38">
        <f t="shared" si="15"/>
        <v>350.5625</v>
      </c>
      <c r="N86" s="41">
        <v>545442</v>
      </c>
      <c r="O86" s="38">
        <f t="shared" si="16"/>
        <v>1623.3392857142858</v>
      </c>
      <c r="P86" s="53">
        <v>89546</v>
      </c>
      <c r="Q86" s="38">
        <f t="shared" si="17"/>
        <v>266.50595238095241</v>
      </c>
      <c r="R86" s="41">
        <v>52084</v>
      </c>
      <c r="S86" s="38">
        <f t="shared" si="18"/>
        <v>155.01190476190476</v>
      </c>
      <c r="T86" s="53">
        <v>19420</v>
      </c>
      <c r="U86" s="38"/>
      <c r="V86" s="39">
        <f>D86+F86+H86+J86+L86+N86+P86+R86+T86</f>
        <v>4104812</v>
      </c>
      <c r="W86" s="38">
        <f t="shared" si="20"/>
        <v>12216.702380952382</v>
      </c>
    </row>
    <row r="87" spans="1:23">
      <c r="A87" s="43">
        <v>340001</v>
      </c>
      <c r="B87" s="44" t="s">
        <v>105</v>
      </c>
      <c r="C87" s="51">
        <v>106</v>
      </c>
      <c r="D87" s="41">
        <v>664167</v>
      </c>
      <c r="E87" s="38">
        <f t="shared" ref="E87" si="21">D87/$C87</f>
        <v>6265.7264150943392</v>
      </c>
      <c r="F87" s="41">
        <v>140059</v>
      </c>
      <c r="G87" s="38">
        <f t="shared" ref="G87" si="22">F87/$C87</f>
        <v>1321.3113207547169</v>
      </c>
      <c r="H87" s="53">
        <v>87705</v>
      </c>
      <c r="I87" s="38">
        <f t="shared" ref="I87" si="23">H87/$C87</f>
        <v>827.40566037735846</v>
      </c>
      <c r="J87" s="41">
        <v>4658</v>
      </c>
      <c r="K87" s="38">
        <f t="shared" ref="K87" si="24">J87/$C87</f>
        <v>43.943396226415096</v>
      </c>
      <c r="L87" s="53">
        <v>32861</v>
      </c>
      <c r="M87" s="38">
        <f t="shared" ref="M87" si="25">L87/$C87</f>
        <v>310.00943396226415</v>
      </c>
      <c r="N87" s="41">
        <v>67321</v>
      </c>
      <c r="O87" s="38">
        <f t="shared" ref="O87" si="26">N87/$C87</f>
        <v>635.10377358490564</v>
      </c>
      <c r="P87" s="53">
        <v>102040</v>
      </c>
      <c r="Q87" s="38">
        <f t="shared" ref="Q87" si="27">P87/$C87</f>
        <v>962.64150943396226</v>
      </c>
      <c r="R87" s="41">
        <v>7438</v>
      </c>
      <c r="S87" s="38">
        <f t="shared" ref="S87" si="28">R87/$C87</f>
        <v>70.169811320754718</v>
      </c>
      <c r="T87" s="53">
        <v>0</v>
      </c>
      <c r="U87" s="38"/>
      <c r="V87" s="39">
        <f t="shared" ref="V87" si="29">D87+F87+H87+J87+L87+N87+P87+R87+T87</f>
        <v>1106249</v>
      </c>
      <c r="W87" s="38">
        <f t="shared" ref="W87" si="30">V87/$C87</f>
        <v>10436.311320754718</v>
      </c>
    </row>
    <row r="88" spans="1:23">
      <c r="A88" s="17">
        <v>342001</v>
      </c>
      <c r="B88" s="40" t="s">
        <v>117</v>
      </c>
      <c r="C88" s="50">
        <v>20</v>
      </c>
      <c r="D88" s="65">
        <v>93450</v>
      </c>
      <c r="E88" s="35">
        <f t="shared" si="11"/>
        <v>4672.5</v>
      </c>
      <c r="F88" s="65">
        <v>12442</v>
      </c>
      <c r="G88" s="35">
        <f t="shared" si="12"/>
        <v>622.1</v>
      </c>
      <c r="H88" s="66">
        <v>73323</v>
      </c>
      <c r="I88" s="35">
        <f t="shared" si="13"/>
        <v>3666.15</v>
      </c>
      <c r="J88" s="65">
        <v>31</v>
      </c>
      <c r="K88" s="35">
        <f t="shared" si="14"/>
        <v>1.55</v>
      </c>
      <c r="L88" s="66">
        <v>4093</v>
      </c>
      <c r="M88" s="35">
        <f t="shared" si="15"/>
        <v>204.65</v>
      </c>
      <c r="N88" s="65">
        <v>38653</v>
      </c>
      <c r="O88" s="35">
        <f t="shared" si="16"/>
        <v>1932.65</v>
      </c>
      <c r="P88" s="66">
        <v>11238</v>
      </c>
      <c r="Q88" s="35">
        <f t="shared" si="17"/>
        <v>561.9</v>
      </c>
      <c r="R88" s="65">
        <v>0</v>
      </c>
      <c r="S88" s="35">
        <f t="shared" si="18"/>
        <v>0</v>
      </c>
      <c r="T88" s="66">
        <v>0</v>
      </c>
      <c r="U88" s="35"/>
      <c r="V88" s="36">
        <f t="shared" si="19"/>
        <v>233230</v>
      </c>
      <c r="W88" s="35">
        <f t="shared" si="20"/>
        <v>11661.5</v>
      </c>
    </row>
    <row r="89" spans="1:23">
      <c r="A89" s="14"/>
      <c r="B89" s="15" t="s">
        <v>85</v>
      </c>
      <c r="C89" s="48">
        <f>SUM(C80:C88)</f>
        <v>3768</v>
      </c>
      <c r="D89" s="74">
        <f>SUM(D80:D88)</f>
        <v>21635798</v>
      </c>
      <c r="E89" s="74">
        <f t="shared" si="11"/>
        <v>5741.9846072186838</v>
      </c>
      <c r="F89" s="74">
        <f>SUM(F80:F88)</f>
        <v>4444308</v>
      </c>
      <c r="G89" s="74">
        <f t="shared" si="12"/>
        <v>1179.4872611464968</v>
      </c>
      <c r="H89" s="71">
        <f>SUM(H80:H88)</f>
        <v>2610344</v>
      </c>
      <c r="I89" s="74">
        <f t="shared" si="13"/>
        <v>692.76645435244166</v>
      </c>
      <c r="J89" s="74">
        <f>SUM(J80:J88)</f>
        <v>2224819</v>
      </c>
      <c r="K89" s="74">
        <f t="shared" si="14"/>
        <v>590.45090233545648</v>
      </c>
      <c r="L89" s="71">
        <f>SUM(L80:L88)</f>
        <v>1276684</v>
      </c>
      <c r="M89" s="74">
        <f t="shared" si="15"/>
        <v>338.82271762208069</v>
      </c>
      <c r="N89" s="74">
        <f>SUM(N80:N88)</f>
        <v>4096672</v>
      </c>
      <c r="O89" s="74">
        <f t="shared" si="16"/>
        <v>1087.2271762208068</v>
      </c>
      <c r="P89" s="71">
        <f>SUM(P80:P88)</f>
        <v>1150477</v>
      </c>
      <c r="Q89" s="74">
        <f t="shared" si="17"/>
        <v>305.32829087048833</v>
      </c>
      <c r="R89" s="74">
        <f>SUM(R80:R88)</f>
        <v>3521965</v>
      </c>
      <c r="S89" s="74">
        <f t="shared" si="18"/>
        <v>934.70408704883232</v>
      </c>
      <c r="T89" s="71">
        <f>SUM(T80:T88)</f>
        <v>2818352</v>
      </c>
      <c r="U89" s="74">
        <f>T89/$C89</f>
        <v>747.97027600849253</v>
      </c>
      <c r="V89" s="75">
        <f>SUM(V80:V88)</f>
        <v>43779419</v>
      </c>
      <c r="W89" s="74">
        <f t="shared" si="20"/>
        <v>11618.74177282378</v>
      </c>
    </row>
    <row r="90" spans="1:23">
      <c r="A90" s="30"/>
      <c r="B90" s="12"/>
      <c r="C90" s="45"/>
      <c r="D90" s="12"/>
      <c r="E90" s="12"/>
      <c r="F90" s="12"/>
      <c r="G90" s="42"/>
      <c r="H90" s="12"/>
      <c r="I90" s="12"/>
      <c r="J90" s="12"/>
      <c r="K90" s="42"/>
      <c r="L90" s="12"/>
      <c r="M90" s="42"/>
      <c r="N90" s="12"/>
      <c r="O90" s="42"/>
      <c r="P90" s="12"/>
      <c r="Q90" s="12"/>
      <c r="R90" s="12"/>
      <c r="S90" s="42"/>
      <c r="T90" s="12"/>
      <c r="U90" s="12"/>
      <c r="V90" s="12"/>
      <c r="W90" s="42"/>
    </row>
    <row r="91" spans="1:23" ht="12.75" customHeight="1">
      <c r="A91" s="59">
        <v>300001</v>
      </c>
      <c r="B91" s="59" t="s">
        <v>86</v>
      </c>
      <c r="C91" s="49">
        <v>601</v>
      </c>
      <c r="D91" s="60">
        <v>4217672</v>
      </c>
      <c r="E91" s="61">
        <f t="shared" ref="E91:E129" si="31">D91/$C91</f>
        <v>7017.7570715474212</v>
      </c>
      <c r="F91" s="60">
        <v>1041918</v>
      </c>
      <c r="G91" s="61">
        <f t="shared" ref="G91:G129" si="32">F91/$C91</f>
        <v>1733.640599001664</v>
      </c>
      <c r="H91" s="62">
        <v>475732</v>
      </c>
      <c r="I91" s="61">
        <f t="shared" ref="I91:I128" si="33">H91/$C91</f>
        <v>791.56738768718799</v>
      </c>
      <c r="J91" s="60">
        <v>377250</v>
      </c>
      <c r="K91" s="61">
        <f t="shared" ref="K91:K129" si="34">J91/$C91</f>
        <v>627.70382695507487</v>
      </c>
      <c r="L91" s="62">
        <v>408689</v>
      </c>
      <c r="M91" s="61">
        <f t="shared" ref="M91:M129" si="35">L91/$C91</f>
        <v>680.01497504159738</v>
      </c>
      <c r="N91" s="60">
        <v>1464269</v>
      </c>
      <c r="O91" s="61">
        <f t="shared" ref="O91:O129" si="36">N91/$C91</f>
        <v>2436.3876871880198</v>
      </c>
      <c r="P91" s="62">
        <v>15327</v>
      </c>
      <c r="Q91" s="61">
        <f t="shared" ref="Q91:Q128" si="37">P91/$C91</f>
        <v>25.502495840266224</v>
      </c>
      <c r="R91" s="60">
        <v>129888</v>
      </c>
      <c r="S91" s="61">
        <f t="shared" ref="S91:S129" si="38">R91/$C91</f>
        <v>216.11980033277871</v>
      </c>
      <c r="T91" s="62">
        <v>0</v>
      </c>
      <c r="U91" s="61">
        <f t="shared" ref="U91:U129" si="39">T91/$C91</f>
        <v>0</v>
      </c>
      <c r="V91" s="63">
        <f t="shared" ref="V91:V128" si="40">D91+F91+H91+J91+L91+N91+P91+R91+T91</f>
        <v>8130745</v>
      </c>
      <c r="W91" s="61">
        <f t="shared" si="20"/>
        <v>13528.69384359401</v>
      </c>
    </row>
    <row r="92" spans="1:23" s="34" customFormat="1">
      <c r="A92" s="43">
        <v>300002</v>
      </c>
      <c r="B92" s="44" t="s">
        <v>87</v>
      </c>
      <c r="C92" s="51">
        <v>357</v>
      </c>
      <c r="D92" s="41">
        <v>2303804</v>
      </c>
      <c r="E92" s="38">
        <f t="shared" si="31"/>
        <v>6453.2324929971992</v>
      </c>
      <c r="F92" s="41">
        <v>564656</v>
      </c>
      <c r="G92" s="38">
        <f t="shared" si="32"/>
        <v>1581.6694677871149</v>
      </c>
      <c r="H92" s="53">
        <v>344773</v>
      </c>
      <c r="I92" s="38">
        <f t="shared" si="33"/>
        <v>965.75070028011203</v>
      </c>
      <c r="J92" s="41">
        <v>182168</v>
      </c>
      <c r="K92" s="38">
        <f t="shared" si="34"/>
        <v>510.27450980392155</v>
      </c>
      <c r="L92" s="53">
        <v>308208</v>
      </c>
      <c r="M92" s="38">
        <f t="shared" si="35"/>
        <v>863.32773109243692</v>
      </c>
      <c r="N92" s="41">
        <v>701246</v>
      </c>
      <c r="O92" s="38">
        <f t="shared" si="36"/>
        <v>1964.2745098039215</v>
      </c>
      <c r="P92" s="53">
        <v>73820</v>
      </c>
      <c r="Q92" s="38">
        <f t="shared" si="37"/>
        <v>206.77871148459383</v>
      </c>
      <c r="R92" s="41">
        <v>63736</v>
      </c>
      <c r="S92" s="38">
        <f t="shared" si="38"/>
        <v>178.53221288515405</v>
      </c>
      <c r="T92" s="53">
        <v>0</v>
      </c>
      <c r="U92" s="38">
        <f t="shared" si="39"/>
        <v>0</v>
      </c>
      <c r="V92" s="39">
        <f t="shared" si="40"/>
        <v>4542411</v>
      </c>
      <c r="W92" s="38">
        <f t="shared" si="20"/>
        <v>12723.840336134454</v>
      </c>
    </row>
    <row r="93" spans="1:23" s="34" customFormat="1">
      <c r="A93" s="43">
        <v>377001</v>
      </c>
      <c r="B93" s="44" t="s">
        <v>119</v>
      </c>
      <c r="C93" s="51">
        <v>466</v>
      </c>
      <c r="D93" s="41">
        <v>2350023</v>
      </c>
      <c r="E93" s="38">
        <f t="shared" ref="E93:E103" si="41">D93/$C93</f>
        <v>5042.9678111587982</v>
      </c>
      <c r="F93" s="41">
        <v>510277</v>
      </c>
      <c r="G93" s="38">
        <f t="shared" ref="G93:G103" si="42">F93/$C93</f>
        <v>1095.0150214592275</v>
      </c>
      <c r="H93" s="53">
        <v>1327355</v>
      </c>
      <c r="I93" s="38">
        <f t="shared" ref="I93:I103" si="43">H93/$C93</f>
        <v>2848.4012875536482</v>
      </c>
      <c r="J93" s="41">
        <v>419018</v>
      </c>
      <c r="K93" s="38">
        <f t="shared" ref="K93:K103" si="44">J93/$C93</f>
        <v>899.18025751072958</v>
      </c>
      <c r="L93" s="53">
        <v>234084</v>
      </c>
      <c r="M93" s="38">
        <f t="shared" ref="M93:M103" si="45">L93/$C93</f>
        <v>502.32618025751071</v>
      </c>
      <c r="N93" s="41">
        <v>276415</v>
      </c>
      <c r="O93" s="38">
        <f t="shared" ref="O93:O103" si="46">N93/$C93</f>
        <v>593.16523605150212</v>
      </c>
      <c r="P93" s="53">
        <v>12326</v>
      </c>
      <c r="Q93" s="38">
        <f t="shared" ref="Q93:Q103" si="47">P93/$C93</f>
        <v>26.450643776824034</v>
      </c>
      <c r="R93" s="41">
        <v>83414</v>
      </c>
      <c r="S93" s="38">
        <f t="shared" ref="S93:S103" si="48">R93/$C93</f>
        <v>179</v>
      </c>
      <c r="T93" s="53">
        <v>0</v>
      </c>
      <c r="U93" s="38">
        <f t="shared" ref="U93:U103" si="49">T93/$C93</f>
        <v>0</v>
      </c>
      <c r="V93" s="39">
        <f t="shared" ref="V93:V103" si="50">D93+F93+H93+J93+L93+N93+P93+R93+T93</f>
        <v>5212912</v>
      </c>
      <c r="W93" s="38">
        <f t="shared" ref="W93:W103" si="51">V93/$C93</f>
        <v>11186.506437768241</v>
      </c>
    </row>
    <row r="94" spans="1:23" s="34" customFormat="1">
      <c r="A94" s="43">
        <v>377002</v>
      </c>
      <c r="B94" s="44" t="s">
        <v>120</v>
      </c>
      <c r="C94" s="51">
        <v>442</v>
      </c>
      <c r="D94" s="41">
        <v>2199125</v>
      </c>
      <c r="E94" s="38">
        <f t="shared" si="41"/>
        <v>4975.3959276018104</v>
      </c>
      <c r="F94" s="41">
        <v>450712</v>
      </c>
      <c r="G94" s="38">
        <f t="shared" si="42"/>
        <v>1019.710407239819</v>
      </c>
      <c r="H94" s="53">
        <v>1395683</v>
      </c>
      <c r="I94" s="38">
        <f t="shared" si="43"/>
        <v>3157.6538461538462</v>
      </c>
      <c r="J94" s="41">
        <v>302987</v>
      </c>
      <c r="K94" s="38">
        <f t="shared" si="44"/>
        <v>685.49095022624431</v>
      </c>
      <c r="L94" s="53">
        <v>213127</v>
      </c>
      <c r="M94" s="38">
        <f t="shared" si="45"/>
        <v>482.18778280542989</v>
      </c>
      <c r="N94" s="41">
        <v>257475</v>
      </c>
      <c r="O94" s="38">
        <f t="shared" si="46"/>
        <v>582.52262443438917</v>
      </c>
      <c r="P94" s="53">
        <v>13717</v>
      </c>
      <c r="Q94" s="38">
        <f t="shared" si="47"/>
        <v>31.033936651583712</v>
      </c>
      <c r="R94" s="41">
        <v>79118</v>
      </c>
      <c r="S94" s="38">
        <f t="shared" si="48"/>
        <v>179</v>
      </c>
      <c r="T94" s="53">
        <v>0</v>
      </c>
      <c r="U94" s="38">
        <f t="shared" si="49"/>
        <v>0</v>
      </c>
      <c r="V94" s="39">
        <f t="shared" si="50"/>
        <v>4911944</v>
      </c>
      <c r="W94" s="38">
        <f t="shared" si="51"/>
        <v>11112.995475113123</v>
      </c>
    </row>
    <row r="95" spans="1:23" s="34" customFormat="1">
      <c r="A95" s="17">
        <v>377003</v>
      </c>
      <c r="B95" s="64" t="s">
        <v>121</v>
      </c>
      <c r="C95" s="47">
        <v>464</v>
      </c>
      <c r="D95" s="65">
        <v>1951609</v>
      </c>
      <c r="E95" s="35">
        <f t="shared" si="41"/>
        <v>4206.0538793103451</v>
      </c>
      <c r="F95" s="65">
        <v>402103</v>
      </c>
      <c r="G95" s="35">
        <f t="shared" si="42"/>
        <v>866.60129310344826</v>
      </c>
      <c r="H95" s="66">
        <v>1064710</v>
      </c>
      <c r="I95" s="35">
        <f t="shared" si="43"/>
        <v>2294.6336206896553</v>
      </c>
      <c r="J95" s="65">
        <v>250075</v>
      </c>
      <c r="K95" s="35">
        <f t="shared" si="44"/>
        <v>538.95474137931035</v>
      </c>
      <c r="L95" s="66">
        <v>144087</v>
      </c>
      <c r="M95" s="35">
        <f t="shared" si="45"/>
        <v>310.53232758620692</v>
      </c>
      <c r="N95" s="65">
        <v>300003</v>
      </c>
      <c r="O95" s="35">
        <f t="shared" si="46"/>
        <v>646.55818965517244</v>
      </c>
      <c r="P95" s="66">
        <v>7096</v>
      </c>
      <c r="Q95" s="35">
        <f t="shared" si="47"/>
        <v>15.293103448275861</v>
      </c>
      <c r="R95" s="65">
        <v>70064</v>
      </c>
      <c r="S95" s="35">
        <f t="shared" si="48"/>
        <v>151</v>
      </c>
      <c r="T95" s="66">
        <v>0</v>
      </c>
      <c r="U95" s="35">
        <f t="shared" si="49"/>
        <v>0</v>
      </c>
      <c r="V95" s="36">
        <f t="shared" si="50"/>
        <v>4189747</v>
      </c>
      <c r="W95" s="35">
        <f t="shared" si="51"/>
        <v>9029.627155172413</v>
      </c>
    </row>
    <row r="96" spans="1:23" s="34" customFormat="1">
      <c r="A96" s="59">
        <v>378001</v>
      </c>
      <c r="B96" s="59" t="s">
        <v>122</v>
      </c>
      <c r="C96" s="49">
        <v>182</v>
      </c>
      <c r="D96" s="60">
        <v>1159488</v>
      </c>
      <c r="E96" s="61">
        <f t="shared" si="41"/>
        <v>6370.8131868131868</v>
      </c>
      <c r="F96" s="60">
        <v>190077</v>
      </c>
      <c r="G96" s="61">
        <f t="shared" si="42"/>
        <v>1044.3791208791208</v>
      </c>
      <c r="H96" s="62">
        <v>343711</v>
      </c>
      <c r="I96" s="61">
        <f t="shared" si="43"/>
        <v>1888.5219780219779</v>
      </c>
      <c r="J96" s="60">
        <v>81573</v>
      </c>
      <c r="K96" s="61">
        <f t="shared" si="44"/>
        <v>448.2032967032967</v>
      </c>
      <c r="L96" s="62">
        <v>87232</v>
      </c>
      <c r="M96" s="61">
        <f t="shared" si="45"/>
        <v>479.2967032967033</v>
      </c>
      <c r="N96" s="60">
        <v>112660</v>
      </c>
      <c r="O96" s="61">
        <f t="shared" si="46"/>
        <v>619.01098901098896</v>
      </c>
      <c r="P96" s="62">
        <v>6944</v>
      </c>
      <c r="Q96" s="61">
        <f t="shared" si="47"/>
        <v>38.153846153846153</v>
      </c>
      <c r="R96" s="60">
        <v>204890</v>
      </c>
      <c r="S96" s="61">
        <f t="shared" si="48"/>
        <v>1125.7692307692307</v>
      </c>
      <c r="T96" s="62">
        <v>0</v>
      </c>
      <c r="U96" s="61">
        <f t="shared" si="49"/>
        <v>0</v>
      </c>
      <c r="V96" s="63">
        <f t="shared" si="50"/>
        <v>2186575</v>
      </c>
      <c r="W96" s="61">
        <f t="shared" si="51"/>
        <v>12014.148351648351</v>
      </c>
    </row>
    <row r="97" spans="1:23" s="34" customFormat="1">
      <c r="A97" s="43">
        <v>378002</v>
      </c>
      <c r="B97" s="44" t="s">
        <v>123</v>
      </c>
      <c r="C97" s="51">
        <v>198</v>
      </c>
      <c r="D97" s="41">
        <v>1228590</v>
      </c>
      <c r="E97" s="38">
        <f t="shared" si="41"/>
        <v>6205</v>
      </c>
      <c r="F97" s="41">
        <v>187749</v>
      </c>
      <c r="G97" s="38">
        <f t="shared" si="42"/>
        <v>948.22727272727275</v>
      </c>
      <c r="H97" s="53">
        <v>349415</v>
      </c>
      <c r="I97" s="38">
        <f t="shared" si="43"/>
        <v>1764.7222222222222</v>
      </c>
      <c r="J97" s="41">
        <v>181579</v>
      </c>
      <c r="K97" s="38">
        <f t="shared" si="44"/>
        <v>917.06565656565658</v>
      </c>
      <c r="L97" s="53">
        <v>87109</v>
      </c>
      <c r="M97" s="38">
        <f t="shared" si="45"/>
        <v>439.94444444444446</v>
      </c>
      <c r="N97" s="41">
        <v>118674</v>
      </c>
      <c r="O97" s="38">
        <f t="shared" si="46"/>
        <v>599.36363636363637</v>
      </c>
      <c r="P97" s="53">
        <v>6944</v>
      </c>
      <c r="Q97" s="38">
        <f t="shared" si="47"/>
        <v>35.070707070707073</v>
      </c>
      <c r="R97" s="41">
        <v>202289</v>
      </c>
      <c r="S97" s="38">
        <f t="shared" si="48"/>
        <v>1021.6616161616162</v>
      </c>
      <c r="T97" s="53">
        <v>0</v>
      </c>
      <c r="U97" s="38">
        <f t="shared" si="49"/>
        <v>0</v>
      </c>
      <c r="V97" s="39">
        <f t="shared" si="50"/>
        <v>2362349</v>
      </c>
      <c r="W97" s="38">
        <f t="shared" si="51"/>
        <v>11931.055555555555</v>
      </c>
    </row>
    <row r="98" spans="1:23" s="34" customFormat="1">
      <c r="A98" s="43">
        <v>379001</v>
      </c>
      <c r="B98" s="44" t="s">
        <v>124</v>
      </c>
      <c r="C98" s="51">
        <v>92</v>
      </c>
      <c r="D98" s="41">
        <v>638565</v>
      </c>
      <c r="E98" s="38">
        <f t="shared" si="41"/>
        <v>6940.923913043478</v>
      </c>
      <c r="F98" s="41">
        <v>185961</v>
      </c>
      <c r="G98" s="38">
        <f t="shared" si="42"/>
        <v>2021.3152173913043</v>
      </c>
      <c r="H98" s="53">
        <v>102193</v>
      </c>
      <c r="I98" s="38">
        <f t="shared" si="43"/>
        <v>1110.7934782608695</v>
      </c>
      <c r="J98" s="41">
        <v>17864</v>
      </c>
      <c r="K98" s="38">
        <f t="shared" si="44"/>
        <v>194.17391304347825</v>
      </c>
      <c r="L98" s="53">
        <v>190336</v>
      </c>
      <c r="M98" s="38">
        <f t="shared" si="45"/>
        <v>2068.8695652173915</v>
      </c>
      <c r="N98" s="41">
        <v>81270</v>
      </c>
      <c r="O98" s="38">
        <f t="shared" si="46"/>
        <v>883.36956521739125</v>
      </c>
      <c r="P98" s="53">
        <v>12258</v>
      </c>
      <c r="Q98" s="38">
        <f t="shared" si="47"/>
        <v>133.2391304347826</v>
      </c>
      <c r="R98" s="41">
        <v>9758</v>
      </c>
      <c r="S98" s="38">
        <f t="shared" si="48"/>
        <v>106.06521739130434</v>
      </c>
      <c r="T98" s="53">
        <v>0</v>
      </c>
      <c r="U98" s="38">
        <f t="shared" si="49"/>
        <v>0</v>
      </c>
      <c r="V98" s="39">
        <f t="shared" si="50"/>
        <v>1238205</v>
      </c>
      <c r="W98" s="38">
        <f t="shared" si="51"/>
        <v>13458.75</v>
      </c>
    </row>
    <row r="99" spans="1:23" s="34" customFormat="1">
      <c r="A99" s="43">
        <v>380001</v>
      </c>
      <c r="B99" s="44" t="s">
        <v>125</v>
      </c>
      <c r="C99" s="51">
        <v>218</v>
      </c>
      <c r="D99" s="41">
        <v>1238610</v>
      </c>
      <c r="E99" s="38">
        <f t="shared" si="41"/>
        <v>5681.6972477064219</v>
      </c>
      <c r="F99" s="41">
        <v>239623</v>
      </c>
      <c r="G99" s="38">
        <f t="shared" si="42"/>
        <v>1099.1880733944954</v>
      </c>
      <c r="H99" s="53">
        <v>227692</v>
      </c>
      <c r="I99" s="38">
        <f t="shared" si="43"/>
        <v>1044.4587155963302</v>
      </c>
      <c r="J99" s="41">
        <v>213048</v>
      </c>
      <c r="K99" s="38">
        <f t="shared" si="44"/>
        <v>977.28440366972472</v>
      </c>
      <c r="L99" s="53">
        <v>353205</v>
      </c>
      <c r="M99" s="38">
        <f t="shared" si="45"/>
        <v>1620.2064220183486</v>
      </c>
      <c r="N99" s="41">
        <v>49509</v>
      </c>
      <c r="O99" s="38">
        <f t="shared" si="46"/>
        <v>227.10550458715596</v>
      </c>
      <c r="P99" s="53">
        <v>713</v>
      </c>
      <c r="Q99" s="38">
        <f t="shared" si="47"/>
        <v>3.2706422018348622</v>
      </c>
      <c r="R99" s="41">
        <v>35407</v>
      </c>
      <c r="S99" s="38">
        <f t="shared" si="48"/>
        <v>162.41743119266056</v>
      </c>
      <c r="T99" s="53">
        <v>0</v>
      </c>
      <c r="U99" s="38">
        <f t="shared" si="49"/>
        <v>0</v>
      </c>
      <c r="V99" s="39">
        <f t="shared" si="50"/>
        <v>2357807</v>
      </c>
      <c r="W99" s="38">
        <f t="shared" si="51"/>
        <v>10815.628440366972</v>
      </c>
    </row>
    <row r="100" spans="1:23" s="34" customFormat="1">
      <c r="A100" s="17">
        <v>381001</v>
      </c>
      <c r="B100" s="64" t="s">
        <v>126</v>
      </c>
      <c r="C100" s="47">
        <v>116</v>
      </c>
      <c r="D100" s="65">
        <v>686477</v>
      </c>
      <c r="E100" s="35">
        <f t="shared" si="41"/>
        <v>5917.9051724137935</v>
      </c>
      <c r="F100" s="65">
        <v>105287</v>
      </c>
      <c r="G100" s="35">
        <f t="shared" si="42"/>
        <v>907.64655172413791</v>
      </c>
      <c r="H100" s="66">
        <v>268650</v>
      </c>
      <c r="I100" s="35">
        <f t="shared" si="43"/>
        <v>2315.9482758620688</v>
      </c>
      <c r="J100" s="65">
        <v>48115</v>
      </c>
      <c r="K100" s="35">
        <f t="shared" si="44"/>
        <v>414.7844827586207</v>
      </c>
      <c r="L100" s="66">
        <v>76786</v>
      </c>
      <c r="M100" s="35">
        <f t="shared" si="45"/>
        <v>661.94827586206895</v>
      </c>
      <c r="N100" s="65">
        <v>170702</v>
      </c>
      <c r="O100" s="35">
        <f t="shared" si="46"/>
        <v>1471.5689655172414</v>
      </c>
      <c r="P100" s="66">
        <v>15311</v>
      </c>
      <c r="Q100" s="35">
        <f t="shared" si="47"/>
        <v>131.99137931034483</v>
      </c>
      <c r="R100" s="65">
        <v>26912</v>
      </c>
      <c r="S100" s="35">
        <f t="shared" si="48"/>
        <v>232</v>
      </c>
      <c r="T100" s="66">
        <v>0</v>
      </c>
      <c r="U100" s="35">
        <f t="shared" si="49"/>
        <v>0</v>
      </c>
      <c r="V100" s="36">
        <f t="shared" si="50"/>
        <v>1398240</v>
      </c>
      <c r="W100" s="35">
        <f t="shared" si="51"/>
        <v>12053.793103448275</v>
      </c>
    </row>
    <row r="101" spans="1:23" s="34" customFormat="1">
      <c r="A101" s="59">
        <v>382001</v>
      </c>
      <c r="B101" s="59" t="s">
        <v>127</v>
      </c>
      <c r="C101" s="49">
        <v>83</v>
      </c>
      <c r="D101" s="60">
        <v>645429</v>
      </c>
      <c r="E101" s="61">
        <f t="shared" si="41"/>
        <v>7776.2530120481924</v>
      </c>
      <c r="F101" s="60">
        <v>88235</v>
      </c>
      <c r="G101" s="61">
        <f t="shared" si="42"/>
        <v>1063.0722891566265</v>
      </c>
      <c r="H101" s="62">
        <v>201221</v>
      </c>
      <c r="I101" s="61">
        <f t="shared" si="43"/>
        <v>2424.3493975903616</v>
      </c>
      <c r="J101" s="60">
        <v>116803</v>
      </c>
      <c r="K101" s="61">
        <f t="shared" si="44"/>
        <v>1407.2650602409637</v>
      </c>
      <c r="L101" s="62">
        <v>60667</v>
      </c>
      <c r="M101" s="61">
        <f t="shared" si="45"/>
        <v>730.92771084337346</v>
      </c>
      <c r="N101" s="60">
        <v>134846</v>
      </c>
      <c r="O101" s="61">
        <f t="shared" si="46"/>
        <v>1624.6506024096386</v>
      </c>
      <c r="P101" s="62">
        <v>22088</v>
      </c>
      <c r="Q101" s="61">
        <f t="shared" si="47"/>
        <v>266.12048192771084</v>
      </c>
      <c r="R101" s="60">
        <v>14319</v>
      </c>
      <c r="S101" s="61">
        <f t="shared" si="48"/>
        <v>172.51807228915663</v>
      </c>
      <c r="T101" s="62">
        <v>0</v>
      </c>
      <c r="U101" s="61">
        <f t="shared" si="49"/>
        <v>0</v>
      </c>
      <c r="V101" s="63">
        <f t="shared" si="50"/>
        <v>1283608</v>
      </c>
      <c r="W101" s="61">
        <f t="shared" si="51"/>
        <v>15465.156626506025</v>
      </c>
    </row>
    <row r="102" spans="1:23" s="34" customFormat="1">
      <c r="A102" s="43">
        <v>383001</v>
      </c>
      <c r="B102" s="44" t="s">
        <v>128</v>
      </c>
      <c r="C102" s="51">
        <v>108</v>
      </c>
      <c r="D102" s="41">
        <v>740447</v>
      </c>
      <c r="E102" s="38">
        <f t="shared" si="41"/>
        <v>6855.9907407407409</v>
      </c>
      <c r="F102" s="41">
        <v>114281</v>
      </c>
      <c r="G102" s="38">
        <f t="shared" si="42"/>
        <v>1058.1574074074074</v>
      </c>
      <c r="H102" s="53">
        <v>32649</v>
      </c>
      <c r="I102" s="38">
        <f t="shared" si="43"/>
        <v>302.30555555555554</v>
      </c>
      <c r="J102" s="41">
        <v>54589</v>
      </c>
      <c r="K102" s="38">
        <f t="shared" si="44"/>
        <v>505.4537037037037</v>
      </c>
      <c r="L102" s="53">
        <v>108593</v>
      </c>
      <c r="M102" s="38">
        <f t="shared" si="45"/>
        <v>1005.4907407407408</v>
      </c>
      <c r="N102" s="41">
        <v>126805</v>
      </c>
      <c r="O102" s="38">
        <f t="shared" si="46"/>
        <v>1174.1203703703704</v>
      </c>
      <c r="P102" s="53">
        <v>0</v>
      </c>
      <c r="Q102" s="38">
        <f t="shared" si="47"/>
        <v>0</v>
      </c>
      <c r="R102" s="41">
        <v>20358</v>
      </c>
      <c r="S102" s="38">
        <f t="shared" si="48"/>
        <v>188.5</v>
      </c>
      <c r="T102" s="53">
        <v>0</v>
      </c>
      <c r="U102" s="38">
        <f t="shared" si="49"/>
        <v>0</v>
      </c>
      <c r="V102" s="39">
        <f t="shared" si="50"/>
        <v>1197722</v>
      </c>
      <c r="W102" s="38">
        <f t="shared" si="51"/>
        <v>11090.018518518518</v>
      </c>
    </row>
    <row r="103" spans="1:23" s="34" customFormat="1">
      <c r="A103" s="43">
        <v>384001</v>
      </c>
      <c r="B103" s="44" t="s">
        <v>129</v>
      </c>
      <c r="C103" s="51">
        <v>196</v>
      </c>
      <c r="D103" s="41">
        <v>1199934</v>
      </c>
      <c r="E103" s="38">
        <f t="shared" si="41"/>
        <v>6122.1122448979595</v>
      </c>
      <c r="F103" s="41">
        <v>179972</v>
      </c>
      <c r="G103" s="38">
        <f t="shared" si="42"/>
        <v>918.22448979591832</v>
      </c>
      <c r="H103" s="53">
        <v>400144</v>
      </c>
      <c r="I103" s="38">
        <f t="shared" si="43"/>
        <v>2041.5510204081634</v>
      </c>
      <c r="J103" s="41">
        <v>13512</v>
      </c>
      <c r="K103" s="38">
        <f t="shared" si="44"/>
        <v>68.938775510204081</v>
      </c>
      <c r="L103" s="53">
        <v>117779</v>
      </c>
      <c r="M103" s="38">
        <f t="shared" si="45"/>
        <v>600.91326530612241</v>
      </c>
      <c r="N103" s="41">
        <v>297165</v>
      </c>
      <c r="O103" s="38">
        <f t="shared" si="46"/>
        <v>1516.1479591836735</v>
      </c>
      <c r="P103" s="53">
        <v>523</v>
      </c>
      <c r="Q103" s="38">
        <f t="shared" si="47"/>
        <v>2.6683673469387754</v>
      </c>
      <c r="R103" s="41">
        <v>39225</v>
      </c>
      <c r="S103" s="38">
        <f t="shared" si="48"/>
        <v>200.12755102040816</v>
      </c>
      <c r="T103" s="53">
        <v>0</v>
      </c>
      <c r="U103" s="38">
        <f t="shared" si="49"/>
        <v>0</v>
      </c>
      <c r="V103" s="39">
        <f t="shared" si="50"/>
        <v>2248254</v>
      </c>
      <c r="W103" s="38">
        <f t="shared" si="51"/>
        <v>11470.683673469388</v>
      </c>
    </row>
    <row r="104" spans="1:23" s="34" customFormat="1" ht="13.5" customHeight="1">
      <c r="A104" s="43">
        <v>385001</v>
      </c>
      <c r="B104" s="44" t="s">
        <v>106</v>
      </c>
      <c r="C104" s="51">
        <v>154</v>
      </c>
      <c r="D104" s="41">
        <v>1202040</v>
      </c>
      <c r="E104" s="38">
        <f t="shared" si="31"/>
        <v>7805.454545454545</v>
      </c>
      <c r="F104" s="41">
        <v>306803</v>
      </c>
      <c r="G104" s="38">
        <f>F104/$C104</f>
        <v>1992.2272727272727</v>
      </c>
      <c r="H104" s="53">
        <v>252840</v>
      </c>
      <c r="I104" s="38">
        <f t="shared" si="33"/>
        <v>1641.8181818181818</v>
      </c>
      <c r="J104" s="41">
        <v>114187</v>
      </c>
      <c r="K104" s="38">
        <f t="shared" si="34"/>
        <v>741.47402597402595</v>
      </c>
      <c r="L104" s="53">
        <v>350453</v>
      </c>
      <c r="M104" s="38">
        <f t="shared" si="35"/>
        <v>2275.6688311688313</v>
      </c>
      <c r="N104" s="41">
        <v>282164</v>
      </c>
      <c r="O104" s="38">
        <f t="shared" si="36"/>
        <v>1832.2337662337663</v>
      </c>
      <c r="P104" s="53">
        <v>0</v>
      </c>
      <c r="Q104" s="38">
        <f t="shared" si="37"/>
        <v>0</v>
      </c>
      <c r="R104" s="41">
        <v>20916</v>
      </c>
      <c r="S104" s="38">
        <f t="shared" si="38"/>
        <v>135.81818181818181</v>
      </c>
      <c r="T104" s="53">
        <v>0</v>
      </c>
      <c r="U104" s="38">
        <f t="shared" si="39"/>
        <v>0</v>
      </c>
      <c r="V104" s="39">
        <f t="shared" si="40"/>
        <v>2529403</v>
      </c>
      <c r="W104" s="38">
        <f t="shared" si="20"/>
        <v>16424.694805194806</v>
      </c>
    </row>
    <row r="105" spans="1:23" s="34" customFormat="1">
      <c r="A105" s="17">
        <v>386001</v>
      </c>
      <c r="B105" s="64" t="s">
        <v>107</v>
      </c>
      <c r="C105" s="47">
        <v>335</v>
      </c>
      <c r="D105" s="65">
        <v>1303907</v>
      </c>
      <c r="E105" s="35">
        <f t="shared" si="31"/>
        <v>3892.2597014925373</v>
      </c>
      <c r="F105" s="65">
        <v>252340</v>
      </c>
      <c r="G105" s="35">
        <f t="shared" si="32"/>
        <v>753.25373134328356</v>
      </c>
      <c r="H105" s="66">
        <v>997196</v>
      </c>
      <c r="I105" s="35">
        <f t="shared" si="33"/>
        <v>2976.7044776119401</v>
      </c>
      <c r="J105" s="65">
        <v>222116</v>
      </c>
      <c r="K105" s="35">
        <f t="shared" si="34"/>
        <v>663.03283582089557</v>
      </c>
      <c r="L105" s="66">
        <v>109729</v>
      </c>
      <c r="M105" s="35">
        <f>L105/$C105</f>
        <v>327.5492537313433</v>
      </c>
      <c r="N105" s="65">
        <v>253338</v>
      </c>
      <c r="O105" s="35">
        <f t="shared" si="36"/>
        <v>756.2328358208955</v>
      </c>
      <c r="P105" s="66">
        <v>32826</v>
      </c>
      <c r="Q105" s="35">
        <f t="shared" si="37"/>
        <v>97.988059701492531</v>
      </c>
      <c r="R105" s="65">
        <v>63772</v>
      </c>
      <c r="S105" s="35">
        <f t="shared" si="38"/>
        <v>190.36417910447761</v>
      </c>
      <c r="T105" s="66">
        <v>0</v>
      </c>
      <c r="U105" s="35">
        <f t="shared" si="39"/>
        <v>0</v>
      </c>
      <c r="V105" s="36">
        <f t="shared" si="40"/>
        <v>3235224</v>
      </c>
      <c r="W105" s="35">
        <f t="shared" si="20"/>
        <v>9657.3850746268654</v>
      </c>
    </row>
    <row r="106" spans="1:23">
      <c r="A106" s="59">
        <v>387001</v>
      </c>
      <c r="B106" s="59" t="s">
        <v>108</v>
      </c>
      <c r="C106" s="49">
        <v>447</v>
      </c>
      <c r="D106" s="60">
        <v>2505364</v>
      </c>
      <c r="E106" s="61">
        <f t="shared" si="31"/>
        <v>5604.8411633109617</v>
      </c>
      <c r="F106" s="60">
        <v>373822</v>
      </c>
      <c r="G106" s="61">
        <f t="shared" si="32"/>
        <v>836.2908277404922</v>
      </c>
      <c r="H106" s="62">
        <v>919939</v>
      </c>
      <c r="I106" s="61">
        <f t="shared" si="33"/>
        <v>2058.0290827740491</v>
      </c>
      <c r="J106" s="60">
        <v>96216</v>
      </c>
      <c r="K106" s="61">
        <f t="shared" si="34"/>
        <v>215.24832214765101</v>
      </c>
      <c r="L106" s="62">
        <v>197359</v>
      </c>
      <c r="M106" s="61">
        <f t="shared" si="35"/>
        <v>441.51901565995524</v>
      </c>
      <c r="N106" s="60">
        <v>294062</v>
      </c>
      <c r="O106" s="61">
        <f t="shared" si="36"/>
        <v>657.85682326621929</v>
      </c>
      <c r="P106" s="62">
        <v>16187</v>
      </c>
      <c r="Q106" s="61">
        <f t="shared" si="37"/>
        <v>36.212527964205819</v>
      </c>
      <c r="R106" s="60">
        <v>543412</v>
      </c>
      <c r="S106" s="61">
        <f t="shared" si="38"/>
        <v>1215.6868008948545</v>
      </c>
      <c r="T106" s="62">
        <v>0</v>
      </c>
      <c r="U106" s="61">
        <f t="shared" si="39"/>
        <v>0</v>
      </c>
      <c r="V106" s="63">
        <f t="shared" si="40"/>
        <v>4946361</v>
      </c>
      <c r="W106" s="61">
        <f t="shared" si="20"/>
        <v>11065.68456375839</v>
      </c>
    </row>
    <row r="107" spans="1:23">
      <c r="A107" s="43">
        <v>388001</v>
      </c>
      <c r="B107" s="44" t="s">
        <v>109</v>
      </c>
      <c r="C107" s="51">
        <v>392</v>
      </c>
      <c r="D107" s="41">
        <v>2090194</v>
      </c>
      <c r="E107" s="38">
        <f t="shared" si="31"/>
        <v>5332.1275510204077</v>
      </c>
      <c r="F107" s="41">
        <v>522578</v>
      </c>
      <c r="G107" s="38">
        <f t="shared" si="32"/>
        <v>1333.1071428571429</v>
      </c>
      <c r="H107" s="53">
        <v>454367</v>
      </c>
      <c r="I107" s="38">
        <f t="shared" si="33"/>
        <v>1159.0994897959183</v>
      </c>
      <c r="J107" s="41">
        <v>208650</v>
      </c>
      <c r="K107" s="38">
        <f t="shared" si="34"/>
        <v>532.2704081632653</v>
      </c>
      <c r="L107" s="53">
        <v>209847</v>
      </c>
      <c r="M107" s="38">
        <f t="shared" si="35"/>
        <v>535.32397959183675</v>
      </c>
      <c r="N107" s="41">
        <v>55530</v>
      </c>
      <c r="O107" s="38">
        <f t="shared" si="36"/>
        <v>141.65816326530611</v>
      </c>
      <c r="P107" s="53">
        <v>0</v>
      </c>
      <c r="Q107" s="38">
        <f t="shared" si="37"/>
        <v>0</v>
      </c>
      <c r="R107" s="41">
        <v>57232</v>
      </c>
      <c r="S107" s="38">
        <f t="shared" si="38"/>
        <v>146</v>
      </c>
      <c r="T107" s="53">
        <v>0</v>
      </c>
      <c r="U107" s="38">
        <f t="shared" si="39"/>
        <v>0</v>
      </c>
      <c r="V107" s="39">
        <f>D107+F107+H107+J107+L107+N107+P107+R107+T107</f>
        <v>3598398</v>
      </c>
      <c r="W107" s="38">
        <f t="shared" si="20"/>
        <v>9179.5867346938776</v>
      </c>
    </row>
    <row r="108" spans="1:23" s="34" customFormat="1">
      <c r="A108" s="43">
        <v>389001</v>
      </c>
      <c r="B108" s="44" t="s">
        <v>110</v>
      </c>
      <c r="C108" s="51">
        <v>351</v>
      </c>
      <c r="D108" s="41">
        <v>2335671</v>
      </c>
      <c r="E108" s="38">
        <f t="shared" si="31"/>
        <v>6654.333333333333</v>
      </c>
      <c r="F108" s="41">
        <v>441240</v>
      </c>
      <c r="G108" s="38">
        <f t="shared" si="32"/>
        <v>1257.0940170940171</v>
      </c>
      <c r="H108" s="53">
        <v>531925</v>
      </c>
      <c r="I108" s="38">
        <f t="shared" si="33"/>
        <v>1515.4558404558404</v>
      </c>
      <c r="J108" s="41">
        <v>341518</v>
      </c>
      <c r="K108" s="38">
        <f t="shared" si="34"/>
        <v>972.98575498575497</v>
      </c>
      <c r="L108" s="53">
        <v>536007</v>
      </c>
      <c r="M108" s="38">
        <f t="shared" si="35"/>
        <v>1527.08547008547</v>
      </c>
      <c r="N108" s="41">
        <v>656305</v>
      </c>
      <c r="O108" s="38">
        <f t="shared" si="36"/>
        <v>1869.8148148148148</v>
      </c>
      <c r="P108" s="53">
        <v>22934</v>
      </c>
      <c r="Q108" s="38">
        <f t="shared" si="37"/>
        <v>65.339031339031337</v>
      </c>
      <c r="R108" s="41">
        <v>59784</v>
      </c>
      <c r="S108" s="38">
        <f t="shared" si="38"/>
        <v>170.32478632478632</v>
      </c>
      <c r="T108" s="53">
        <v>0</v>
      </c>
      <c r="U108" s="38">
        <f t="shared" si="39"/>
        <v>0</v>
      </c>
      <c r="V108" s="39">
        <f>D108+F108+H108+J108+L108+N108+P108+R108+T108</f>
        <v>4925384</v>
      </c>
      <c r="W108" s="38">
        <f t="shared" si="20"/>
        <v>14032.433048433048</v>
      </c>
    </row>
    <row r="109" spans="1:23" s="34" customFormat="1">
      <c r="A109" s="43">
        <v>390001</v>
      </c>
      <c r="B109" s="44" t="s">
        <v>88</v>
      </c>
      <c r="C109" s="51">
        <v>749</v>
      </c>
      <c r="D109" s="41">
        <v>3577537</v>
      </c>
      <c r="E109" s="38">
        <f t="shared" si="31"/>
        <v>4776.4178905206945</v>
      </c>
      <c r="F109" s="41">
        <v>977214</v>
      </c>
      <c r="G109" s="38">
        <f t="shared" si="32"/>
        <v>1304.6915887850466</v>
      </c>
      <c r="H109" s="53">
        <v>517817</v>
      </c>
      <c r="I109" s="38">
        <f t="shared" si="33"/>
        <v>691.34445927903869</v>
      </c>
      <c r="J109" s="41">
        <v>950728</v>
      </c>
      <c r="K109" s="38">
        <f t="shared" si="34"/>
        <v>1269.3297730307077</v>
      </c>
      <c r="L109" s="53">
        <v>700381</v>
      </c>
      <c r="M109" s="38">
        <f t="shared" si="35"/>
        <v>935.08811748998664</v>
      </c>
      <c r="N109" s="41">
        <v>506719</v>
      </c>
      <c r="O109" s="38">
        <f t="shared" si="36"/>
        <v>676.52736982643523</v>
      </c>
      <c r="P109" s="53">
        <v>22986</v>
      </c>
      <c r="Q109" s="38">
        <f t="shared" si="37"/>
        <v>30.688918558077436</v>
      </c>
      <c r="R109" s="41">
        <v>549757</v>
      </c>
      <c r="S109" s="38">
        <f t="shared" si="38"/>
        <v>733.98798397863823</v>
      </c>
      <c r="T109" s="53">
        <v>0</v>
      </c>
      <c r="U109" s="38">
        <f t="shared" si="39"/>
        <v>0</v>
      </c>
      <c r="V109" s="39">
        <f>D109+F109+H109+J109+L109+N109+P109+R109+T109</f>
        <v>7803139</v>
      </c>
      <c r="W109" s="38">
        <f t="shared" si="20"/>
        <v>10418.076101468625</v>
      </c>
    </row>
    <row r="110" spans="1:23" s="34" customFormat="1">
      <c r="A110" s="17">
        <v>391001</v>
      </c>
      <c r="B110" s="64" t="s">
        <v>89</v>
      </c>
      <c r="C110" s="47">
        <v>647</v>
      </c>
      <c r="D110" s="65">
        <v>3874921</v>
      </c>
      <c r="E110" s="35">
        <f t="shared" si="31"/>
        <v>5989.0587326120558</v>
      </c>
      <c r="F110" s="65">
        <v>714516</v>
      </c>
      <c r="G110" s="35">
        <f t="shared" si="32"/>
        <v>1104.3523956723338</v>
      </c>
      <c r="H110" s="66">
        <v>369669</v>
      </c>
      <c r="I110" s="35">
        <f t="shared" si="33"/>
        <v>571.35857805255023</v>
      </c>
      <c r="J110" s="65">
        <v>31816</v>
      </c>
      <c r="K110" s="35">
        <f t="shared" si="34"/>
        <v>49.174652241112831</v>
      </c>
      <c r="L110" s="66">
        <v>109092</v>
      </c>
      <c r="M110" s="35">
        <f t="shared" si="35"/>
        <v>168.61205564142196</v>
      </c>
      <c r="N110" s="65">
        <v>682892</v>
      </c>
      <c r="O110" s="35">
        <f t="shared" si="36"/>
        <v>1055.4744976816073</v>
      </c>
      <c r="P110" s="66">
        <v>181437</v>
      </c>
      <c r="Q110" s="35">
        <f t="shared" si="37"/>
        <v>280.42812982998453</v>
      </c>
      <c r="R110" s="65">
        <v>127030</v>
      </c>
      <c r="S110" s="35">
        <f t="shared" si="38"/>
        <v>196.3369397217929</v>
      </c>
      <c r="T110" s="66">
        <v>0</v>
      </c>
      <c r="U110" s="35">
        <f t="shared" si="39"/>
        <v>0</v>
      </c>
      <c r="V110" s="36">
        <f>D110+F110+H110+J110+L110+N110+P110+R110+T110</f>
        <v>6091373</v>
      </c>
      <c r="W110" s="35">
        <f t="shared" si="20"/>
        <v>9414.7959814528585</v>
      </c>
    </row>
    <row r="111" spans="1:23">
      <c r="A111" s="59">
        <v>392001</v>
      </c>
      <c r="B111" s="59" t="s">
        <v>90</v>
      </c>
      <c r="C111" s="49">
        <v>351</v>
      </c>
      <c r="D111" s="60">
        <v>1787924</v>
      </c>
      <c r="E111" s="61">
        <f t="shared" si="31"/>
        <v>5093.80056980057</v>
      </c>
      <c r="F111" s="60">
        <v>556495</v>
      </c>
      <c r="G111" s="61">
        <f t="shared" si="32"/>
        <v>1585.4558404558404</v>
      </c>
      <c r="H111" s="62">
        <v>735423</v>
      </c>
      <c r="I111" s="61">
        <f t="shared" si="33"/>
        <v>2095.2222222222222</v>
      </c>
      <c r="J111" s="60">
        <v>199581</v>
      </c>
      <c r="K111" s="61">
        <f t="shared" si="34"/>
        <v>568.60683760683764</v>
      </c>
      <c r="L111" s="62">
        <v>270227</v>
      </c>
      <c r="M111" s="61">
        <f t="shared" si="35"/>
        <v>769.87749287749284</v>
      </c>
      <c r="N111" s="60">
        <v>417561</v>
      </c>
      <c r="O111" s="61">
        <f t="shared" si="36"/>
        <v>1189.6324786324785</v>
      </c>
      <c r="P111" s="62">
        <v>0</v>
      </c>
      <c r="Q111" s="61">
        <f t="shared" si="37"/>
        <v>0</v>
      </c>
      <c r="R111" s="60">
        <v>62348</v>
      </c>
      <c r="S111" s="61">
        <f t="shared" si="38"/>
        <v>177.62962962962962</v>
      </c>
      <c r="T111" s="62">
        <v>0</v>
      </c>
      <c r="U111" s="61">
        <f t="shared" si="39"/>
        <v>0</v>
      </c>
      <c r="V111" s="63">
        <f>D111+F111+H111+J111+L111+N111+P111+R111+T111</f>
        <v>4029559</v>
      </c>
      <c r="W111" s="61">
        <f t="shared" si="20"/>
        <v>11480.225071225072</v>
      </c>
    </row>
    <row r="112" spans="1:23">
      <c r="A112" s="43">
        <v>392002</v>
      </c>
      <c r="B112" s="44" t="s">
        <v>91</v>
      </c>
      <c r="C112" s="51">
        <v>203</v>
      </c>
      <c r="D112" s="41">
        <v>784733</v>
      </c>
      <c r="E112" s="38">
        <f t="shared" si="31"/>
        <v>3865.6798029556649</v>
      </c>
      <c r="F112" s="41">
        <v>273819</v>
      </c>
      <c r="G112" s="38">
        <f t="shared" si="32"/>
        <v>1348.8620689655172</v>
      </c>
      <c r="H112" s="53">
        <v>650620</v>
      </c>
      <c r="I112" s="38">
        <f t="shared" si="33"/>
        <v>3205.0246305418718</v>
      </c>
      <c r="J112" s="41">
        <v>145644</v>
      </c>
      <c r="K112" s="38">
        <f t="shared" si="34"/>
        <v>717.45812807881771</v>
      </c>
      <c r="L112" s="53">
        <v>45237</v>
      </c>
      <c r="M112" s="38">
        <f t="shared" si="35"/>
        <v>222.8423645320197</v>
      </c>
      <c r="N112" s="41">
        <v>234741</v>
      </c>
      <c r="O112" s="38">
        <f t="shared" si="36"/>
        <v>1156.3596059113299</v>
      </c>
      <c r="P112" s="53">
        <v>0</v>
      </c>
      <c r="Q112" s="38">
        <f t="shared" si="37"/>
        <v>0</v>
      </c>
      <c r="R112" s="41">
        <v>31742</v>
      </c>
      <c r="S112" s="38">
        <f t="shared" si="38"/>
        <v>156.36453201970443</v>
      </c>
      <c r="T112" s="53">
        <v>0</v>
      </c>
      <c r="U112" s="38">
        <f t="shared" si="39"/>
        <v>0</v>
      </c>
      <c r="V112" s="39">
        <f t="shared" si="40"/>
        <v>2166536</v>
      </c>
      <c r="W112" s="38">
        <f t="shared" si="20"/>
        <v>10672.591133004926</v>
      </c>
    </row>
    <row r="113" spans="1:23" s="34" customFormat="1">
      <c r="A113" s="43">
        <v>393001</v>
      </c>
      <c r="B113" s="44" t="s">
        <v>92</v>
      </c>
      <c r="C113" s="51">
        <v>731</v>
      </c>
      <c r="D113" s="41">
        <v>4737346</v>
      </c>
      <c r="E113" s="38">
        <f t="shared" si="31"/>
        <v>6480.637482900137</v>
      </c>
      <c r="F113" s="41">
        <v>1160583</v>
      </c>
      <c r="G113" s="38">
        <f t="shared" si="32"/>
        <v>1587.6648426812585</v>
      </c>
      <c r="H113" s="53">
        <v>877148</v>
      </c>
      <c r="I113" s="38">
        <f t="shared" si="33"/>
        <v>1199.9288645690835</v>
      </c>
      <c r="J113" s="41">
        <v>450217</v>
      </c>
      <c r="K113" s="38">
        <f t="shared" si="34"/>
        <v>615.89192886456908</v>
      </c>
      <c r="L113" s="53">
        <v>462931</v>
      </c>
      <c r="M113" s="38">
        <f t="shared" si="35"/>
        <v>633.28454172366617</v>
      </c>
      <c r="N113" s="41">
        <v>399594</v>
      </c>
      <c r="O113" s="38">
        <f t="shared" si="36"/>
        <v>546.64021887824902</v>
      </c>
      <c r="P113" s="53">
        <v>9381</v>
      </c>
      <c r="Q113" s="38">
        <f t="shared" si="37"/>
        <v>12.833105335157319</v>
      </c>
      <c r="R113" s="41">
        <v>300922</v>
      </c>
      <c r="S113" s="38">
        <f t="shared" si="38"/>
        <v>411.65800273597813</v>
      </c>
      <c r="T113" s="53">
        <v>250834</v>
      </c>
      <c r="U113" s="38">
        <f t="shared" si="39"/>
        <v>343.13816689466483</v>
      </c>
      <c r="V113" s="39">
        <f t="shared" si="40"/>
        <v>8648956</v>
      </c>
      <c r="W113" s="38">
        <f t="shared" si="20"/>
        <v>11831.677154582763</v>
      </c>
    </row>
    <row r="114" spans="1:23" s="34" customFormat="1">
      <c r="A114" s="43">
        <v>394003</v>
      </c>
      <c r="B114" s="44" t="s">
        <v>111</v>
      </c>
      <c r="C114" s="51">
        <v>504</v>
      </c>
      <c r="D114" s="41">
        <v>2308761</v>
      </c>
      <c r="E114" s="38">
        <f t="shared" si="31"/>
        <v>4580.875</v>
      </c>
      <c r="F114" s="41">
        <v>698262</v>
      </c>
      <c r="G114" s="38">
        <f t="shared" si="32"/>
        <v>1385.4404761904761</v>
      </c>
      <c r="H114" s="53">
        <v>607339</v>
      </c>
      <c r="I114" s="38">
        <f t="shared" si="33"/>
        <v>1205.0376984126983</v>
      </c>
      <c r="J114" s="41">
        <v>199428</v>
      </c>
      <c r="K114" s="38">
        <f t="shared" si="34"/>
        <v>395.6904761904762</v>
      </c>
      <c r="L114" s="53">
        <v>141771</v>
      </c>
      <c r="M114" s="38">
        <f t="shared" si="35"/>
        <v>281.29166666666669</v>
      </c>
      <c r="N114" s="41">
        <v>500149</v>
      </c>
      <c r="O114" s="38">
        <f t="shared" si="36"/>
        <v>992.35912698412699</v>
      </c>
      <c r="P114" s="53">
        <v>244952</v>
      </c>
      <c r="Q114" s="38">
        <f t="shared" si="37"/>
        <v>486.01587301587301</v>
      </c>
      <c r="R114" s="41">
        <v>112678</v>
      </c>
      <c r="S114" s="38">
        <f t="shared" si="38"/>
        <v>223.56746031746033</v>
      </c>
      <c r="T114" s="53">
        <v>0</v>
      </c>
      <c r="U114" s="38">
        <f t="shared" si="39"/>
        <v>0</v>
      </c>
      <c r="V114" s="39">
        <f t="shared" si="40"/>
        <v>4813340</v>
      </c>
      <c r="W114" s="38">
        <f t="shared" si="20"/>
        <v>9550.2777777777774</v>
      </c>
    </row>
    <row r="115" spans="1:23" s="34" customFormat="1">
      <c r="A115" s="17">
        <v>395001</v>
      </c>
      <c r="B115" s="64" t="s">
        <v>93</v>
      </c>
      <c r="C115" s="47">
        <v>614</v>
      </c>
      <c r="D115" s="65">
        <v>3772175</v>
      </c>
      <c r="E115" s="35">
        <f t="shared" si="31"/>
        <v>6143.6074918566774</v>
      </c>
      <c r="F115" s="65">
        <v>823960</v>
      </c>
      <c r="G115" s="35">
        <f t="shared" si="32"/>
        <v>1341.9543973941368</v>
      </c>
      <c r="H115" s="66">
        <v>231013</v>
      </c>
      <c r="I115" s="35">
        <f t="shared" si="33"/>
        <v>376.24267100977198</v>
      </c>
      <c r="J115" s="65">
        <v>354226</v>
      </c>
      <c r="K115" s="35">
        <f t="shared" si="34"/>
        <v>576.91530944625413</v>
      </c>
      <c r="L115" s="66">
        <v>866368</v>
      </c>
      <c r="M115" s="35">
        <f t="shared" si="35"/>
        <v>1411.0228013029316</v>
      </c>
      <c r="N115" s="65">
        <v>564985</v>
      </c>
      <c r="O115" s="35">
        <f t="shared" si="36"/>
        <v>920.17100977198697</v>
      </c>
      <c r="P115" s="66">
        <v>105368</v>
      </c>
      <c r="Q115" s="35">
        <f t="shared" si="37"/>
        <v>171.60912052117263</v>
      </c>
      <c r="R115" s="65">
        <v>243866</v>
      </c>
      <c r="S115" s="35">
        <f t="shared" si="38"/>
        <v>397.17589576547232</v>
      </c>
      <c r="T115" s="66">
        <v>78155</v>
      </c>
      <c r="U115" s="35">
        <f t="shared" si="39"/>
        <v>127.28827361563518</v>
      </c>
      <c r="V115" s="36">
        <f t="shared" si="40"/>
        <v>7040116</v>
      </c>
      <c r="W115" s="35">
        <f t="shared" si="20"/>
        <v>11465.98697068404</v>
      </c>
    </row>
    <row r="116" spans="1:23">
      <c r="A116" s="59">
        <v>395002</v>
      </c>
      <c r="B116" s="59" t="s">
        <v>94</v>
      </c>
      <c r="C116" s="49">
        <v>575</v>
      </c>
      <c r="D116" s="60">
        <v>3597774</v>
      </c>
      <c r="E116" s="61">
        <f t="shared" si="31"/>
        <v>6256.9982608695655</v>
      </c>
      <c r="F116" s="60">
        <v>827465</v>
      </c>
      <c r="G116" s="61">
        <f t="shared" si="32"/>
        <v>1439.0695652173913</v>
      </c>
      <c r="H116" s="62">
        <v>244188</v>
      </c>
      <c r="I116" s="61">
        <f t="shared" si="33"/>
        <v>424.67478260869564</v>
      </c>
      <c r="J116" s="60">
        <v>365473</v>
      </c>
      <c r="K116" s="61">
        <f t="shared" si="34"/>
        <v>635.60521739130434</v>
      </c>
      <c r="L116" s="62">
        <v>799359</v>
      </c>
      <c r="M116" s="61">
        <f t="shared" si="35"/>
        <v>1390.1895652173912</v>
      </c>
      <c r="N116" s="60">
        <v>502962</v>
      </c>
      <c r="O116" s="61">
        <f t="shared" si="36"/>
        <v>874.71652173913049</v>
      </c>
      <c r="P116" s="62">
        <v>75972</v>
      </c>
      <c r="Q116" s="61">
        <f t="shared" si="37"/>
        <v>132.12521739130435</v>
      </c>
      <c r="R116" s="60">
        <v>320572</v>
      </c>
      <c r="S116" s="61">
        <f t="shared" si="38"/>
        <v>557.51652173913044</v>
      </c>
      <c r="T116" s="62">
        <v>66542</v>
      </c>
      <c r="U116" s="61">
        <f t="shared" si="39"/>
        <v>115.72521739130435</v>
      </c>
      <c r="V116" s="63">
        <f t="shared" si="40"/>
        <v>6800307</v>
      </c>
      <c r="W116" s="61">
        <f t="shared" si="20"/>
        <v>11826.620869565217</v>
      </c>
    </row>
    <row r="117" spans="1:23">
      <c r="A117" s="43">
        <v>395003</v>
      </c>
      <c r="B117" s="44" t="s">
        <v>95</v>
      </c>
      <c r="C117" s="51">
        <v>432</v>
      </c>
      <c r="D117" s="41">
        <v>2738609</v>
      </c>
      <c r="E117" s="38">
        <f t="shared" si="31"/>
        <v>6339.3726851851852</v>
      </c>
      <c r="F117" s="41">
        <v>638113</v>
      </c>
      <c r="G117" s="38">
        <f t="shared" si="32"/>
        <v>1477.1134259259259</v>
      </c>
      <c r="H117" s="53">
        <v>146086</v>
      </c>
      <c r="I117" s="38">
        <f t="shared" si="33"/>
        <v>338.16203703703701</v>
      </c>
      <c r="J117" s="41">
        <v>258198</v>
      </c>
      <c r="K117" s="38">
        <f t="shared" si="34"/>
        <v>597.68055555555554</v>
      </c>
      <c r="L117" s="53">
        <v>680113</v>
      </c>
      <c r="M117" s="38">
        <f t="shared" si="35"/>
        <v>1574.335648148148</v>
      </c>
      <c r="N117" s="41">
        <v>473952</v>
      </c>
      <c r="O117" s="38">
        <f t="shared" si="36"/>
        <v>1097.1111111111111</v>
      </c>
      <c r="P117" s="53">
        <v>56483</v>
      </c>
      <c r="Q117" s="38">
        <f t="shared" si="37"/>
        <v>130.74768518518519</v>
      </c>
      <c r="R117" s="41">
        <v>291701</v>
      </c>
      <c r="S117" s="38">
        <f t="shared" si="38"/>
        <v>675.2337962962963</v>
      </c>
      <c r="T117" s="53">
        <v>54529</v>
      </c>
      <c r="U117" s="38">
        <f t="shared" si="39"/>
        <v>126.22453703703704</v>
      </c>
      <c r="V117" s="39">
        <f>D117+F117+H117+J117+L117+N117+P117+R117+T117</f>
        <v>5337784</v>
      </c>
      <c r="W117" s="38">
        <f t="shared" si="20"/>
        <v>12355.981481481482</v>
      </c>
    </row>
    <row r="118" spans="1:23" s="34" customFormat="1">
      <c r="A118" s="43">
        <v>395004</v>
      </c>
      <c r="B118" s="44" t="s">
        <v>96</v>
      </c>
      <c r="C118" s="51">
        <v>510</v>
      </c>
      <c r="D118" s="41">
        <v>3409709</v>
      </c>
      <c r="E118" s="38">
        <f t="shared" si="31"/>
        <v>6685.7039215686273</v>
      </c>
      <c r="F118" s="41">
        <v>810730</v>
      </c>
      <c r="G118" s="38">
        <f t="shared" si="32"/>
        <v>1589.6666666666667</v>
      </c>
      <c r="H118" s="53">
        <v>172188</v>
      </c>
      <c r="I118" s="38">
        <f t="shared" si="33"/>
        <v>337.62352941176471</v>
      </c>
      <c r="J118" s="41">
        <v>283208</v>
      </c>
      <c r="K118" s="38">
        <f t="shared" si="34"/>
        <v>555.30980392156857</v>
      </c>
      <c r="L118" s="53">
        <v>719816</v>
      </c>
      <c r="M118" s="38">
        <f t="shared" si="35"/>
        <v>1411.4039215686275</v>
      </c>
      <c r="N118" s="41">
        <v>408575</v>
      </c>
      <c r="O118" s="38">
        <f t="shared" si="36"/>
        <v>801.12745098039215</v>
      </c>
      <c r="P118" s="53">
        <v>60165</v>
      </c>
      <c r="Q118" s="38">
        <f t="shared" si="37"/>
        <v>117.97058823529412</v>
      </c>
      <c r="R118" s="41">
        <v>67701</v>
      </c>
      <c r="S118" s="38">
        <f t="shared" si="38"/>
        <v>132.74705882352941</v>
      </c>
      <c r="T118" s="53">
        <v>43597</v>
      </c>
      <c r="U118" s="38">
        <f t="shared" si="39"/>
        <v>85.484313725490196</v>
      </c>
      <c r="V118" s="39">
        <f>D118+F118+H118+J118+L118+N118+P118+R118+T118</f>
        <v>5975689</v>
      </c>
      <c r="W118" s="38">
        <f t="shared" si="20"/>
        <v>11717.037254901961</v>
      </c>
    </row>
    <row r="119" spans="1:23" s="34" customFormat="1">
      <c r="A119" s="43">
        <v>395005</v>
      </c>
      <c r="B119" s="44" t="s">
        <v>97</v>
      </c>
      <c r="C119" s="51">
        <v>854</v>
      </c>
      <c r="D119" s="41">
        <v>5250516</v>
      </c>
      <c r="E119" s="38">
        <f t="shared" si="31"/>
        <v>6148.1451990632322</v>
      </c>
      <c r="F119" s="41">
        <v>1202338</v>
      </c>
      <c r="G119" s="38">
        <f t="shared" si="32"/>
        <v>1407.8899297423889</v>
      </c>
      <c r="H119" s="53">
        <v>397728</v>
      </c>
      <c r="I119" s="38">
        <f t="shared" si="33"/>
        <v>465.72365339578454</v>
      </c>
      <c r="J119" s="41">
        <v>590841</v>
      </c>
      <c r="K119" s="38">
        <f t="shared" si="34"/>
        <v>691.85128805620604</v>
      </c>
      <c r="L119" s="53">
        <v>955147</v>
      </c>
      <c r="M119" s="38">
        <f t="shared" si="35"/>
        <v>1118.4391100702576</v>
      </c>
      <c r="N119" s="41">
        <v>660664</v>
      </c>
      <c r="O119" s="38">
        <f t="shared" si="36"/>
        <v>773.61124121779858</v>
      </c>
      <c r="P119" s="53">
        <v>125957</v>
      </c>
      <c r="Q119" s="38">
        <f t="shared" si="37"/>
        <v>147.49063231850118</v>
      </c>
      <c r="R119" s="41">
        <v>153637</v>
      </c>
      <c r="S119" s="38">
        <f t="shared" si="38"/>
        <v>179.90281030444964</v>
      </c>
      <c r="T119" s="53">
        <v>86984</v>
      </c>
      <c r="U119" s="38">
        <f t="shared" si="39"/>
        <v>101.85480093676814</v>
      </c>
      <c r="V119" s="39">
        <f>D119+F119+H119+J119+L119+N119+P119+R119+T119</f>
        <v>9423812</v>
      </c>
      <c r="W119" s="38">
        <f t="shared" si="20"/>
        <v>11034.908665105386</v>
      </c>
    </row>
    <row r="120" spans="1:23" s="34" customFormat="1">
      <c r="A120" s="17">
        <v>395006</v>
      </c>
      <c r="B120" s="64" t="s">
        <v>98</v>
      </c>
      <c r="C120" s="47">
        <v>416</v>
      </c>
      <c r="D120" s="65">
        <v>3006962</v>
      </c>
      <c r="E120" s="35">
        <f t="shared" si="31"/>
        <v>7228.2740384615381</v>
      </c>
      <c r="F120" s="65">
        <v>693217</v>
      </c>
      <c r="G120" s="35">
        <f t="shared" si="32"/>
        <v>1666.3870192307693</v>
      </c>
      <c r="H120" s="66">
        <v>124377</v>
      </c>
      <c r="I120" s="35">
        <f t="shared" si="33"/>
        <v>298.98317307692309</v>
      </c>
      <c r="J120" s="65">
        <v>313320</v>
      </c>
      <c r="K120" s="35">
        <f t="shared" si="34"/>
        <v>753.17307692307691</v>
      </c>
      <c r="L120" s="66">
        <v>644480</v>
      </c>
      <c r="M120" s="35">
        <f t="shared" si="35"/>
        <v>1549.2307692307693</v>
      </c>
      <c r="N120" s="65">
        <v>390087</v>
      </c>
      <c r="O120" s="35">
        <f t="shared" si="36"/>
        <v>937.70913461538464</v>
      </c>
      <c r="P120" s="66">
        <v>49931</v>
      </c>
      <c r="Q120" s="35">
        <f t="shared" si="37"/>
        <v>120.02644230769231</v>
      </c>
      <c r="R120" s="65">
        <v>54274</v>
      </c>
      <c r="S120" s="35">
        <f t="shared" si="38"/>
        <v>130.46634615384616</v>
      </c>
      <c r="T120" s="66">
        <v>49302</v>
      </c>
      <c r="U120" s="35">
        <f t="shared" si="39"/>
        <v>118.51442307692308</v>
      </c>
      <c r="V120" s="36">
        <f>D120+F120+H120+J120+L120+N120+P120+R120+T120</f>
        <v>5325950</v>
      </c>
      <c r="W120" s="35">
        <f t="shared" si="20"/>
        <v>12802.764423076924</v>
      </c>
    </row>
    <row r="121" spans="1:23">
      <c r="A121" s="59">
        <v>395007</v>
      </c>
      <c r="B121" s="59" t="s">
        <v>112</v>
      </c>
      <c r="C121" s="49">
        <v>266</v>
      </c>
      <c r="D121" s="60">
        <v>1879772</v>
      </c>
      <c r="E121" s="61">
        <f t="shared" si="31"/>
        <v>7066.812030075188</v>
      </c>
      <c r="F121" s="60">
        <v>406198</v>
      </c>
      <c r="G121" s="61">
        <f t="shared" si="32"/>
        <v>1527.0601503759399</v>
      </c>
      <c r="H121" s="62">
        <v>138261</v>
      </c>
      <c r="I121" s="61">
        <f t="shared" si="33"/>
        <v>519.77819548872185</v>
      </c>
      <c r="J121" s="60">
        <v>141403</v>
      </c>
      <c r="K121" s="61">
        <f t="shared" si="34"/>
        <v>531.59022556390983</v>
      </c>
      <c r="L121" s="62">
        <v>494489</v>
      </c>
      <c r="M121" s="61">
        <f t="shared" si="35"/>
        <v>1858.9812030075188</v>
      </c>
      <c r="N121" s="60">
        <v>586109</v>
      </c>
      <c r="O121" s="61">
        <f t="shared" si="36"/>
        <v>2203.4172932330825</v>
      </c>
      <c r="P121" s="62">
        <v>80221</v>
      </c>
      <c r="Q121" s="61">
        <f t="shared" si="37"/>
        <v>301.58270676691728</v>
      </c>
      <c r="R121" s="60">
        <v>47244</v>
      </c>
      <c r="S121" s="61">
        <f t="shared" si="38"/>
        <v>177.60902255639098</v>
      </c>
      <c r="T121" s="62">
        <v>18428</v>
      </c>
      <c r="U121" s="61">
        <f t="shared" si="39"/>
        <v>69.278195488721806</v>
      </c>
      <c r="V121" s="63">
        <f>D121+F121+H121+J121+L121+N121+P121+R121+T121</f>
        <v>3792125</v>
      </c>
      <c r="W121" s="61">
        <f t="shared" si="20"/>
        <v>14256.109022556391</v>
      </c>
    </row>
    <row r="122" spans="1:23" s="34" customFormat="1">
      <c r="A122" s="43">
        <v>397001</v>
      </c>
      <c r="B122" s="44" t="s">
        <v>99</v>
      </c>
      <c r="C122" s="51">
        <v>312</v>
      </c>
      <c r="D122" s="41">
        <v>2011732</v>
      </c>
      <c r="E122" s="38">
        <f t="shared" si="31"/>
        <v>6447.8589743589746</v>
      </c>
      <c r="F122" s="41">
        <v>396532</v>
      </c>
      <c r="G122" s="38">
        <f t="shared" si="32"/>
        <v>1270.9358974358975</v>
      </c>
      <c r="H122" s="53">
        <v>472921</v>
      </c>
      <c r="I122" s="38">
        <f t="shared" si="33"/>
        <v>1515.7724358974358</v>
      </c>
      <c r="J122" s="41">
        <v>27697</v>
      </c>
      <c r="K122" s="38">
        <f t="shared" si="34"/>
        <v>88.772435897435898</v>
      </c>
      <c r="L122" s="53">
        <v>46540</v>
      </c>
      <c r="M122" s="38">
        <f t="shared" si="35"/>
        <v>149.16666666666666</v>
      </c>
      <c r="N122" s="41">
        <v>559135</v>
      </c>
      <c r="O122" s="38">
        <f t="shared" si="36"/>
        <v>1792.0993589743589</v>
      </c>
      <c r="P122" s="53">
        <v>12095</v>
      </c>
      <c r="Q122" s="38">
        <f t="shared" si="37"/>
        <v>38.766025641025642</v>
      </c>
      <c r="R122" s="41">
        <v>54427</v>
      </c>
      <c r="S122" s="38">
        <f t="shared" si="38"/>
        <v>174.44551282051282</v>
      </c>
      <c r="T122" s="53">
        <v>0</v>
      </c>
      <c r="U122" s="38">
        <f t="shared" si="39"/>
        <v>0</v>
      </c>
      <c r="V122" s="39">
        <f t="shared" si="40"/>
        <v>3581079</v>
      </c>
      <c r="W122" s="38">
        <f t="shared" si="20"/>
        <v>11477.817307692309</v>
      </c>
    </row>
    <row r="123" spans="1:23" s="34" customFormat="1">
      <c r="A123" s="43">
        <v>398001</v>
      </c>
      <c r="B123" s="44" t="s">
        <v>100</v>
      </c>
      <c r="C123" s="51">
        <v>254</v>
      </c>
      <c r="D123" s="41">
        <v>1406049</v>
      </c>
      <c r="E123" s="38">
        <f t="shared" si="31"/>
        <v>5535.6259842519685</v>
      </c>
      <c r="F123" s="41">
        <v>273783</v>
      </c>
      <c r="G123" s="38">
        <f t="shared" si="32"/>
        <v>1077.8858267716535</v>
      </c>
      <c r="H123" s="53">
        <v>253285</v>
      </c>
      <c r="I123" s="38">
        <f t="shared" si="33"/>
        <v>997.1850393700787</v>
      </c>
      <c r="J123" s="41">
        <v>190554</v>
      </c>
      <c r="K123" s="38">
        <f t="shared" si="34"/>
        <v>750.2125984251968</v>
      </c>
      <c r="L123" s="53">
        <v>447310</v>
      </c>
      <c r="M123" s="38">
        <f t="shared" si="35"/>
        <v>1761.0629921259842</v>
      </c>
      <c r="N123" s="41">
        <v>317080</v>
      </c>
      <c r="O123" s="38">
        <f t="shared" si="36"/>
        <v>1248.3464566929133</v>
      </c>
      <c r="P123" s="53">
        <v>16239</v>
      </c>
      <c r="Q123" s="38">
        <f t="shared" si="37"/>
        <v>63.933070866141733</v>
      </c>
      <c r="R123" s="41">
        <v>243549</v>
      </c>
      <c r="S123" s="38">
        <f t="shared" si="38"/>
        <v>958.85433070866145</v>
      </c>
      <c r="T123" s="53">
        <v>20448</v>
      </c>
      <c r="U123" s="38">
        <f t="shared" si="39"/>
        <v>80.503937007874015</v>
      </c>
      <c r="V123" s="39">
        <f t="shared" si="40"/>
        <v>3168297</v>
      </c>
      <c r="W123" s="38">
        <f t="shared" si="20"/>
        <v>12473.610236220473</v>
      </c>
    </row>
    <row r="124" spans="1:23" s="34" customFormat="1">
      <c r="A124" s="17">
        <v>398002</v>
      </c>
      <c r="B124" s="64" t="s">
        <v>101</v>
      </c>
      <c r="C124" s="47">
        <v>465</v>
      </c>
      <c r="D124" s="65">
        <v>2700950</v>
      </c>
      <c r="E124" s="35">
        <f t="shared" si="31"/>
        <v>5808.4946236559135</v>
      </c>
      <c r="F124" s="65">
        <v>762574</v>
      </c>
      <c r="G124" s="35">
        <f t="shared" si="32"/>
        <v>1639.9440860215054</v>
      </c>
      <c r="H124" s="66">
        <v>494164</v>
      </c>
      <c r="I124" s="35">
        <f t="shared" si="33"/>
        <v>1062.7182795698925</v>
      </c>
      <c r="J124" s="65">
        <v>166887</v>
      </c>
      <c r="K124" s="35">
        <f t="shared" si="34"/>
        <v>358.89677419354837</v>
      </c>
      <c r="L124" s="66">
        <v>403933</v>
      </c>
      <c r="M124" s="35">
        <f t="shared" si="35"/>
        <v>868.67311827956985</v>
      </c>
      <c r="N124" s="65">
        <v>432756</v>
      </c>
      <c r="O124" s="35">
        <f t="shared" si="36"/>
        <v>930.658064516129</v>
      </c>
      <c r="P124" s="66">
        <v>0</v>
      </c>
      <c r="Q124" s="35">
        <f t="shared" si="37"/>
        <v>0</v>
      </c>
      <c r="R124" s="65">
        <v>193345</v>
      </c>
      <c r="S124" s="35">
        <f t="shared" si="38"/>
        <v>415.7956989247312</v>
      </c>
      <c r="T124" s="66">
        <v>41313</v>
      </c>
      <c r="U124" s="35">
        <f t="shared" si="39"/>
        <v>88.845161290322579</v>
      </c>
      <c r="V124" s="36">
        <f t="shared" si="40"/>
        <v>5195922</v>
      </c>
      <c r="W124" s="35">
        <f t="shared" si="20"/>
        <v>11174.025806451613</v>
      </c>
    </row>
    <row r="125" spans="1:23">
      <c r="A125" s="59">
        <v>398003</v>
      </c>
      <c r="B125" s="59" t="s">
        <v>113</v>
      </c>
      <c r="C125" s="49">
        <v>176</v>
      </c>
      <c r="D125" s="60">
        <v>752650</v>
      </c>
      <c r="E125" s="61">
        <f t="shared" si="31"/>
        <v>4276.420454545455</v>
      </c>
      <c r="F125" s="60">
        <v>155024</v>
      </c>
      <c r="G125" s="61">
        <f t="shared" si="32"/>
        <v>880.81818181818187</v>
      </c>
      <c r="H125" s="62">
        <v>132230</v>
      </c>
      <c r="I125" s="61">
        <f t="shared" si="33"/>
        <v>751.30681818181813</v>
      </c>
      <c r="J125" s="60">
        <v>38739</v>
      </c>
      <c r="K125" s="61">
        <f t="shared" si="34"/>
        <v>220.10795454545453</v>
      </c>
      <c r="L125" s="62">
        <v>233678</v>
      </c>
      <c r="M125" s="61">
        <f t="shared" si="35"/>
        <v>1327.715909090909</v>
      </c>
      <c r="N125" s="60">
        <v>309737</v>
      </c>
      <c r="O125" s="61">
        <f t="shared" si="36"/>
        <v>1759.8693181818182</v>
      </c>
      <c r="P125" s="62">
        <v>0</v>
      </c>
      <c r="Q125" s="61">
        <f t="shared" si="37"/>
        <v>0</v>
      </c>
      <c r="R125" s="60">
        <v>162449</v>
      </c>
      <c r="S125" s="61">
        <f t="shared" si="38"/>
        <v>923.00568181818187</v>
      </c>
      <c r="T125" s="62">
        <v>10196</v>
      </c>
      <c r="U125" s="61">
        <f t="shared" si="39"/>
        <v>57.93181818181818</v>
      </c>
      <c r="V125" s="63">
        <f t="shared" si="40"/>
        <v>1794703</v>
      </c>
      <c r="W125" s="61">
        <f t="shared" si="20"/>
        <v>10197.176136363636</v>
      </c>
    </row>
    <row r="126" spans="1:23">
      <c r="A126" s="43">
        <v>398004</v>
      </c>
      <c r="B126" s="44" t="s">
        <v>118</v>
      </c>
      <c r="C126" s="51">
        <v>95</v>
      </c>
      <c r="D126" s="41">
        <v>647087</v>
      </c>
      <c r="E126" s="38">
        <f t="shared" ref="E126" si="52">D126/$C126</f>
        <v>6811.4421052631578</v>
      </c>
      <c r="F126" s="41">
        <v>135571</v>
      </c>
      <c r="G126" s="38">
        <f t="shared" ref="G126" si="53">F126/$C126</f>
        <v>1427.0631578947368</v>
      </c>
      <c r="H126" s="53">
        <v>60650</v>
      </c>
      <c r="I126" s="38">
        <f t="shared" ref="I126" si="54">H126/$C126</f>
        <v>638.42105263157896</v>
      </c>
      <c r="J126" s="41">
        <v>37371</v>
      </c>
      <c r="K126" s="38">
        <f t="shared" ref="K126" si="55">J126/$C126</f>
        <v>393.37894736842105</v>
      </c>
      <c r="L126" s="53">
        <v>151644</v>
      </c>
      <c r="M126" s="38">
        <f t="shared" ref="M126" si="56">L126/$C126</f>
        <v>1596.2526315789473</v>
      </c>
      <c r="N126" s="41">
        <v>182366</v>
      </c>
      <c r="O126" s="38">
        <f t="shared" ref="O126" si="57">N126/$C126</f>
        <v>1919.6421052631579</v>
      </c>
      <c r="P126" s="53">
        <v>8000</v>
      </c>
      <c r="Q126" s="38">
        <f t="shared" ref="Q126" si="58">P126/$C126</f>
        <v>84.21052631578948</v>
      </c>
      <c r="R126" s="41">
        <v>38074</v>
      </c>
      <c r="S126" s="38">
        <f t="shared" ref="S126" si="59">R126/$C126</f>
        <v>400.77894736842103</v>
      </c>
      <c r="T126" s="53">
        <v>4507</v>
      </c>
      <c r="U126" s="38">
        <f t="shared" ref="U126" si="60">T126/$C126</f>
        <v>47.442105263157892</v>
      </c>
      <c r="V126" s="39">
        <f t="shared" ref="V126" si="61">D126+F126+H126+J126+L126+N126+P126+R126+T126</f>
        <v>1265270</v>
      </c>
      <c r="W126" s="38">
        <f t="shared" ref="W126" si="62">V126/$C126</f>
        <v>13318.631578947368</v>
      </c>
    </row>
    <row r="127" spans="1:23" s="34" customFormat="1">
      <c r="A127" s="43">
        <v>399001</v>
      </c>
      <c r="B127" s="44" t="s">
        <v>102</v>
      </c>
      <c r="C127" s="51">
        <v>402</v>
      </c>
      <c r="D127" s="41">
        <v>2281504</v>
      </c>
      <c r="E127" s="38">
        <f t="shared" si="31"/>
        <v>5675.3830845771145</v>
      </c>
      <c r="F127" s="41">
        <v>497755</v>
      </c>
      <c r="G127" s="38">
        <f t="shared" si="32"/>
        <v>1238.1965174129352</v>
      </c>
      <c r="H127" s="53">
        <v>1515918</v>
      </c>
      <c r="I127" s="38">
        <f t="shared" si="33"/>
        <v>3770.9402985074626</v>
      </c>
      <c r="J127" s="41">
        <v>65800</v>
      </c>
      <c r="K127" s="38">
        <f t="shared" si="34"/>
        <v>163.68159203980099</v>
      </c>
      <c r="L127" s="53">
        <v>318583</v>
      </c>
      <c r="M127" s="38">
        <f t="shared" si="35"/>
        <v>792.49502487562188</v>
      </c>
      <c r="N127" s="41">
        <v>394331</v>
      </c>
      <c r="O127" s="38">
        <f t="shared" si="36"/>
        <v>980.92288557213931</v>
      </c>
      <c r="P127" s="53">
        <v>23090</v>
      </c>
      <c r="Q127" s="38">
        <f t="shared" si="37"/>
        <v>57.437810945273633</v>
      </c>
      <c r="R127" s="41">
        <v>293393</v>
      </c>
      <c r="S127" s="38">
        <f t="shared" si="38"/>
        <v>729.83333333333337</v>
      </c>
      <c r="T127" s="53">
        <v>0</v>
      </c>
      <c r="U127" s="38">
        <f t="shared" si="39"/>
        <v>0</v>
      </c>
      <c r="V127" s="39">
        <f t="shared" si="40"/>
        <v>5390374</v>
      </c>
      <c r="W127" s="38">
        <f t="shared" si="20"/>
        <v>13408.890547263682</v>
      </c>
    </row>
    <row r="128" spans="1:23">
      <c r="A128" s="17">
        <v>399002</v>
      </c>
      <c r="B128" s="40" t="s">
        <v>114</v>
      </c>
      <c r="C128" s="50">
        <v>151</v>
      </c>
      <c r="D128" s="65">
        <v>884808</v>
      </c>
      <c r="E128" s="35">
        <f t="shared" si="31"/>
        <v>5859.6556291390725</v>
      </c>
      <c r="F128" s="65">
        <v>177950</v>
      </c>
      <c r="G128" s="35">
        <f t="shared" si="32"/>
        <v>1178.476821192053</v>
      </c>
      <c r="H128" s="66">
        <v>1136405</v>
      </c>
      <c r="I128" s="35">
        <f t="shared" si="33"/>
        <v>7525.8609271523183</v>
      </c>
      <c r="J128" s="65">
        <v>24523</v>
      </c>
      <c r="K128" s="35">
        <f t="shared" si="34"/>
        <v>162.40397350993376</v>
      </c>
      <c r="L128" s="66">
        <v>146976</v>
      </c>
      <c r="M128" s="35">
        <f t="shared" si="35"/>
        <v>973.35099337748341</v>
      </c>
      <c r="N128" s="65">
        <v>176237</v>
      </c>
      <c r="O128" s="35">
        <f t="shared" si="36"/>
        <v>1167.1324503311259</v>
      </c>
      <c r="P128" s="66">
        <v>5330</v>
      </c>
      <c r="Q128" s="35">
        <f t="shared" si="37"/>
        <v>35.298013245033111</v>
      </c>
      <c r="R128" s="65">
        <v>199329</v>
      </c>
      <c r="S128" s="35">
        <f t="shared" si="38"/>
        <v>1320.0596026490066</v>
      </c>
      <c r="T128" s="66">
        <v>0</v>
      </c>
      <c r="U128" s="35">
        <f t="shared" si="39"/>
        <v>0</v>
      </c>
      <c r="V128" s="36">
        <f t="shared" si="40"/>
        <v>2751558</v>
      </c>
      <c r="W128" s="35">
        <f t="shared" si="20"/>
        <v>18222.238410596026</v>
      </c>
    </row>
    <row r="129" spans="1:23">
      <c r="A129" s="14"/>
      <c r="B129" s="15" t="s">
        <v>133</v>
      </c>
      <c r="C129" s="48">
        <f>SUM(C91:C128)</f>
        <v>13909</v>
      </c>
      <c r="D129" s="18">
        <f>SUM(D91:D128)</f>
        <v>81408468</v>
      </c>
      <c r="E129" s="70">
        <f t="shared" si="31"/>
        <v>5852.9346466316774</v>
      </c>
      <c r="F129" s="19">
        <f>SUM(F91:F128)</f>
        <v>18339733</v>
      </c>
      <c r="G129" s="70">
        <f t="shared" si="32"/>
        <v>1318.5515134085845</v>
      </c>
      <c r="H129" s="76">
        <f>SUM(H91:H128)</f>
        <v>18967625</v>
      </c>
      <c r="I129" s="70">
        <f>H129/$C129</f>
        <v>1363.6943705514416</v>
      </c>
      <c r="J129" s="19">
        <f>SUM(J91:J128)</f>
        <v>8076922</v>
      </c>
      <c r="K129" s="70">
        <f t="shared" si="34"/>
        <v>580.69753397081024</v>
      </c>
      <c r="L129" s="71">
        <f>SUM(L91:L128)</f>
        <v>12431372</v>
      </c>
      <c r="M129" s="70">
        <f t="shared" si="35"/>
        <v>893.76461284060679</v>
      </c>
      <c r="N129" s="70">
        <f>SUM(N91:N128)</f>
        <v>14333070</v>
      </c>
      <c r="O129" s="70">
        <f t="shared" si="36"/>
        <v>1030.488892084262</v>
      </c>
      <c r="P129" s="19">
        <f>SUM(P91:P128)</f>
        <v>1336621</v>
      </c>
      <c r="Q129" s="70">
        <f>P129/$C129</f>
        <v>96.09756272916816</v>
      </c>
      <c r="R129" s="70">
        <f>SUM(R91:R128)</f>
        <v>5272532</v>
      </c>
      <c r="S129" s="70">
        <f t="shared" si="38"/>
        <v>379.07340570853404</v>
      </c>
      <c r="T129" s="19">
        <f>SUM(T91:T128)</f>
        <v>724835</v>
      </c>
      <c r="U129" s="70">
        <f t="shared" si="39"/>
        <v>52.112660867064491</v>
      </c>
      <c r="V129" s="77">
        <f>SUM(V91:V128)</f>
        <v>160891178</v>
      </c>
      <c r="W129" s="70">
        <f t="shared" si="20"/>
        <v>11567.415198792149</v>
      </c>
    </row>
    <row r="130" spans="1:23">
      <c r="A130" s="11"/>
      <c r="B130" s="12"/>
      <c r="C130" s="46"/>
      <c r="D130" s="12"/>
      <c r="E130" s="12"/>
      <c r="F130" s="12"/>
      <c r="G130" s="42"/>
      <c r="H130" s="12"/>
      <c r="I130" s="8"/>
      <c r="J130" s="8"/>
      <c r="K130" s="20"/>
      <c r="L130" s="8"/>
      <c r="M130" s="20"/>
      <c r="N130" s="8"/>
      <c r="O130" s="20"/>
      <c r="P130" s="8"/>
      <c r="Q130" s="8"/>
      <c r="R130" s="8"/>
      <c r="S130" s="20"/>
      <c r="T130" s="8"/>
      <c r="U130" s="8"/>
      <c r="V130" s="8"/>
      <c r="W130" s="20"/>
    </row>
    <row r="131" spans="1:23" ht="13.5" thickBot="1">
      <c r="A131" s="21"/>
      <c r="B131" s="22" t="s">
        <v>103</v>
      </c>
      <c r="C131" s="48">
        <f>C129+C89+C78+C74</f>
        <v>683317</v>
      </c>
      <c r="D131" s="23">
        <f>D129+D89+D78+D74</f>
        <v>4256033479</v>
      </c>
      <c r="E131" s="24">
        <f>D131/$C131</f>
        <v>6228.490552701016</v>
      </c>
      <c r="F131" s="23">
        <f>F129+F89+F78+F74</f>
        <v>1452289915</v>
      </c>
      <c r="G131" s="24">
        <f>F131/$C131</f>
        <v>2125.3531157574012</v>
      </c>
      <c r="H131" s="57">
        <f>H129+H89+H78+H74</f>
        <v>325503789</v>
      </c>
      <c r="I131" s="24">
        <f>H131/$C131</f>
        <v>476.3583944201593</v>
      </c>
      <c r="J131" s="23">
        <f>J129+J89+J78+J74</f>
        <v>743463047</v>
      </c>
      <c r="K131" s="24">
        <f>J131/$C131</f>
        <v>1088.0207092754899</v>
      </c>
      <c r="L131" s="57">
        <f>L129+L89+L78+L74</f>
        <v>194343050</v>
      </c>
      <c r="M131" s="24">
        <f>L131/$C131</f>
        <v>284.41126153747092</v>
      </c>
      <c r="N131" s="26">
        <f>N129+N89+N78+N74</f>
        <v>695151433</v>
      </c>
      <c r="O131" s="24">
        <f>N131/$C131</f>
        <v>1017.3190964076703</v>
      </c>
      <c r="P131" s="57">
        <f>P129+P89+P78+P74</f>
        <v>150063659</v>
      </c>
      <c r="Q131" s="24">
        <f>P131/$C131</f>
        <v>219.61060386321429</v>
      </c>
      <c r="R131" s="23">
        <f>R129+R89+R78+R74</f>
        <v>170809127</v>
      </c>
      <c r="S131" s="24">
        <f>R131/$C131</f>
        <v>249.97055100341422</v>
      </c>
      <c r="T131" s="57">
        <f>T129+T89+T78+T74</f>
        <v>987487780</v>
      </c>
      <c r="U131" s="24">
        <f>T131/$C131</f>
        <v>1445.1386106302052</v>
      </c>
      <c r="V131" s="28">
        <f>V129+V89+V78+V74</f>
        <v>8975145279</v>
      </c>
      <c r="W131" s="24">
        <f>V131/$C131</f>
        <v>13134.672895596041</v>
      </c>
    </row>
    <row r="132" spans="1:23" s="31" customFormat="1" ht="32.25" customHeight="1" thickTop="1">
      <c r="C132" s="32"/>
      <c r="D132" s="91" t="s">
        <v>150</v>
      </c>
      <c r="E132" s="91"/>
      <c r="F132" s="91"/>
      <c r="G132" s="91"/>
      <c r="H132" s="91" t="s">
        <v>150</v>
      </c>
      <c r="I132" s="91"/>
      <c r="J132" s="91"/>
      <c r="K132" s="91"/>
      <c r="L132" s="91" t="s">
        <v>150</v>
      </c>
      <c r="M132" s="91"/>
      <c r="N132" s="91"/>
      <c r="O132" s="91"/>
      <c r="P132" s="91" t="s">
        <v>150</v>
      </c>
      <c r="Q132" s="91"/>
      <c r="R132" s="91"/>
      <c r="S132" s="91"/>
      <c r="T132" s="91" t="s">
        <v>150</v>
      </c>
      <c r="U132" s="91"/>
      <c r="V132" s="91"/>
      <c r="W132" s="91"/>
    </row>
    <row r="133" spans="1:23" ht="100.5" customHeight="1">
      <c r="D133" s="84" t="s">
        <v>132</v>
      </c>
      <c r="E133" s="84"/>
      <c r="F133" s="84"/>
      <c r="G133" s="84"/>
      <c r="H133" s="84" t="s">
        <v>132</v>
      </c>
      <c r="I133" s="84"/>
      <c r="J133" s="84"/>
      <c r="K133" s="84"/>
      <c r="L133" s="84" t="s">
        <v>132</v>
      </c>
      <c r="M133" s="84"/>
      <c r="N133" s="84"/>
      <c r="O133" s="84"/>
      <c r="P133" s="84" t="s">
        <v>132</v>
      </c>
      <c r="Q133" s="84"/>
      <c r="R133" s="84"/>
      <c r="S133" s="84"/>
      <c r="T133" s="84" t="s">
        <v>132</v>
      </c>
      <c r="U133" s="84"/>
      <c r="V133" s="84"/>
      <c r="W133" s="84"/>
    </row>
    <row r="134" spans="1:23" ht="12.75" customHeight="1">
      <c r="D134" s="83" t="s">
        <v>151</v>
      </c>
      <c r="E134" s="83"/>
      <c r="F134" s="83"/>
      <c r="G134" s="78"/>
      <c r="H134" s="83" t="s">
        <v>151</v>
      </c>
      <c r="I134" s="83"/>
      <c r="J134" s="83"/>
      <c r="K134" s="78"/>
      <c r="L134" s="83" t="s">
        <v>151</v>
      </c>
      <c r="M134" s="83"/>
      <c r="N134" s="83"/>
      <c r="O134" s="78"/>
      <c r="P134" s="83" t="s">
        <v>151</v>
      </c>
      <c r="Q134" s="83"/>
      <c r="R134" s="83"/>
      <c r="S134" s="78"/>
      <c r="T134" s="83" t="s">
        <v>151</v>
      </c>
      <c r="U134" s="83"/>
      <c r="V134" s="83"/>
      <c r="W134" s="78"/>
    </row>
    <row r="135" spans="1:23">
      <c r="D135" s="84" t="s">
        <v>152</v>
      </c>
      <c r="E135" s="84"/>
      <c r="F135" s="84"/>
      <c r="G135" s="78"/>
      <c r="H135" s="84" t="s">
        <v>152</v>
      </c>
      <c r="I135" s="84"/>
      <c r="J135" s="84"/>
      <c r="K135" s="78"/>
      <c r="L135" s="84" t="s">
        <v>152</v>
      </c>
      <c r="M135" s="84"/>
      <c r="N135" s="84"/>
      <c r="O135" s="78"/>
      <c r="P135" s="84" t="s">
        <v>152</v>
      </c>
      <c r="Q135" s="84"/>
      <c r="R135" s="84"/>
      <c r="S135" s="78"/>
      <c r="T135" s="84" t="s">
        <v>152</v>
      </c>
      <c r="U135" s="84"/>
      <c r="V135" s="84"/>
      <c r="W135" s="78"/>
    </row>
  </sheetData>
  <mergeCells count="28">
    <mergeCell ref="T132:W132"/>
    <mergeCell ref="D132:G132"/>
    <mergeCell ref="T1:W1"/>
    <mergeCell ref="H132:K132"/>
    <mergeCell ref="L132:O132"/>
    <mergeCell ref="P132:S132"/>
    <mergeCell ref="V2:V3"/>
    <mergeCell ref="C1:G1"/>
    <mergeCell ref="H1:K1"/>
    <mergeCell ref="L1:O1"/>
    <mergeCell ref="P1:S1"/>
    <mergeCell ref="L133:O133"/>
    <mergeCell ref="H133:K133"/>
    <mergeCell ref="D133:G133"/>
    <mergeCell ref="A1:B2"/>
    <mergeCell ref="C2:C3"/>
    <mergeCell ref="P134:R134"/>
    <mergeCell ref="P135:R135"/>
    <mergeCell ref="T134:V134"/>
    <mergeCell ref="T135:V135"/>
    <mergeCell ref="T133:W133"/>
    <mergeCell ref="P133:S133"/>
    <mergeCell ref="D134:F134"/>
    <mergeCell ref="D135:F135"/>
    <mergeCell ref="H134:J134"/>
    <mergeCell ref="H135:J135"/>
    <mergeCell ref="L134:N134"/>
    <mergeCell ref="L135:N135"/>
  </mergeCells>
  <phoneticPr fontId="0" type="noConversion"/>
  <printOptions horizontalCentered="1"/>
  <pageMargins left="0.25" right="0.25" top="0.5" bottom="0.5" header="0.25" footer="0.25"/>
  <pageSetup paperSize="5" scale="79" fitToWidth="12" fitToHeight="5" orientation="portrait" r:id="rId1"/>
  <headerFooter alignWithMargins="0"/>
  <rowBreaks count="1" manualBreakCount="1">
    <brk id="75" max="22" man="1"/>
  </rowBreaks>
  <colBreaks count="3" manualBreakCount="3">
    <brk id="7" max="134" man="1"/>
    <brk id="11" max="134" man="1"/>
    <brk id="15" max="1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Total by Object</vt:lpstr>
      <vt:lpstr>'Total by Object'!Print_Area</vt:lpstr>
      <vt:lpstr>'Total by Object'!Print_Titles</vt:lpstr>
    </vt:vector>
  </TitlesOfParts>
  <Company>DOE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cstevens</dc:creator>
  <cp:lastModifiedBy>kelliott</cp:lastModifiedBy>
  <cp:lastPrinted>2011-01-06T14:54:21Z</cp:lastPrinted>
  <dcterms:created xsi:type="dcterms:W3CDTF">2003-04-30T20:08:44Z</dcterms:created>
  <dcterms:modified xsi:type="dcterms:W3CDTF">2011-01-06T14:54:24Z</dcterms:modified>
</cp:coreProperties>
</file>