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9360" windowHeight="9495" tabRatio="599" activeTab="0"/>
  </bookViews>
  <sheets>
    <sheet name="Supplies - 600" sheetId="1" r:id="rId1"/>
  </sheets>
  <definedNames>
    <definedName name="_xlnm.Print_Area" localSheetId="0">'Supplies - 600'!$A$1:$W$134</definedName>
    <definedName name="_xlnm.Print_Titles" localSheetId="0">'Supplies - 600'!$A:$B,'Supplies - 600'!$1:$3</definedName>
  </definedNames>
  <calcPr fullCalcOnLoad="1"/>
</workbook>
</file>

<file path=xl/sharedStrings.xml><?xml version="1.0" encoding="utf-8"?>
<sst xmlns="http://schemas.openxmlformats.org/spreadsheetml/2006/main" count="169" uniqueCount="151">
  <si>
    <t>LEA</t>
  </si>
  <si>
    <t>Materials &amp; Supplies</t>
  </si>
  <si>
    <t>Energy</t>
  </si>
  <si>
    <t>Natural Gas</t>
  </si>
  <si>
    <t>Electricity</t>
  </si>
  <si>
    <t>Gasoline</t>
  </si>
  <si>
    <t>Purchased Food</t>
  </si>
  <si>
    <t>Commodities</t>
  </si>
  <si>
    <t>Library Books</t>
  </si>
  <si>
    <t>Textbooks</t>
  </si>
  <si>
    <t>DISTRICT</t>
  </si>
  <si>
    <t>Per Pupil</t>
  </si>
  <si>
    <t>Object Code 610</t>
  </si>
  <si>
    <t>Object Code 620</t>
  </si>
  <si>
    <t>Object Code 621</t>
  </si>
  <si>
    <t>Object Code 622</t>
  </si>
  <si>
    <t>Object Code 626</t>
  </si>
  <si>
    <t>Object Code 631</t>
  </si>
  <si>
    <t xml:space="preserve"> Object Code 632</t>
  </si>
  <si>
    <t>Object Code 640</t>
  </si>
  <si>
    <t>Object Code 642</t>
  </si>
  <si>
    <t>Total Supplies Expenditures</t>
  </si>
  <si>
    <t>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</si>
  <si>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</si>
  <si>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</si>
  <si>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</si>
  <si>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</si>
  <si>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</si>
  <si>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</si>
  <si>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</si>
  <si>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</si>
  <si>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</si>
  <si>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</si>
  <si>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</si>
  <si>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</si>
  <si>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</si>
  <si>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</si>
  <si>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</si>
  <si>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</si>
  <si>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</si>
  <si>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</si>
  <si>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</si>
  <si>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</si>
  <si>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</si>
  <si>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</si>
  <si>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</si>
  <si>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</si>
  <si>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</si>
  <si>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</si>
  <si>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</si>
  <si>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</si>
  <si>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</si>
  <si>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</si>
  <si>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</si>
  <si>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</si>
  <si>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</si>
  <si>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</si>
  <si>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</si>
  <si>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</si>
  <si>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</si>
  <si>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</si>
  <si>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</si>
  <si>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</si>
  <si>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</si>
  <si>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</si>
  <si>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</si>
  <si>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</si>
  <si>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</si>
  <si>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</si>
  <si>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</si>
  <si>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</si>
  <si>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</si>
  <si>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</si>
  <si>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</si>
  <si>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</si>
  <si>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</si>
  <si>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</si>
  <si>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</si>
  <si>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</si>
  <si>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</si>
  <si>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</si>
  <si>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</si>
  <si>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</si>
  <si>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</si>
  <si>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</si>
  <si>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</si>
  <si>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</si>
  <si>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</si>
  <si>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</si>
  <si>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</si>
  <si>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</si>
  <si>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</si>
  <si>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</si>
  <si>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</si>
  <si>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</si>
  <si>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</si>
  <si>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</si>
  <si>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</si>
  <si>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</si>
  <si>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</si>
  <si>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</si>
  <si>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</si>
  <si>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</si>
  <si>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</si>
  <si>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</si>
  <si>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</si>
  <si>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</si>
  <si>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Supplies - Expenditures by Object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</si>
  <si>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</si>
  <si>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</si>
  <si>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</si>
  <si>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</si>
  <si>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</si>
  <si>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</si>
  <si>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</si>
  <si>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</si>
  <si>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</si>
  <si>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</si>
  <si>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</si>
  <si>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</si>
  <si>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</si>
  <si>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</si>
  <si>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</si>
  <si>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</si>
  <si>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</si>
  <si>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</si>
  <si>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</si>
  <si>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</si>
  <si>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</si>
  <si>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</si>
  <si>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</si>
  <si>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</si>
  <si>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Oct.  2008 Elementary Secondary Membership</t>
  </si>
  <si>
    <t>2008-2009</t>
  </si>
  <si>
    <t>Total Type 5 Charter Schools</t>
  </si>
  <si>
    <t>*  Includes one-time Hurricane Related revenue</t>
  </si>
  <si>
    <t>** Excludes one-time Hurricane Related revenue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</si>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</sst>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28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9" xfId="129" applyFont="1" applyFill="1" applyBorder="1" applyAlignment="1">
      <alignment horizontal="right" wrapText="1"/>
      <protection/>
    </xf>
    <xf numFmtId="0" fontId="3" fillId="0" borderId="20" xfId="129" applyFont="1" applyFill="1" applyBorder="1" applyAlignment="1">
      <alignment horizontal="left" wrapText="1"/>
      <protection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0" fontId="3" fillId="0" borderId="22" xfId="129" applyFont="1" applyFill="1" applyBorder="1" applyAlignment="1">
      <alignment horizontal="right" wrapText="1"/>
      <protection/>
    </xf>
    <xf numFmtId="0" fontId="3" fillId="0" borderId="11" xfId="129" applyFont="1" applyFill="1" applyBorder="1" applyAlignment="1">
      <alignment horizontal="right" wrapText="1"/>
      <protection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164" fontId="5" fillId="0" borderId="25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129" applyNumberFormat="1" applyFont="1" applyFill="1" applyBorder="1" applyAlignment="1">
      <alignment horizontal="right" wrapText="1"/>
      <protection/>
    </xf>
    <xf numFmtId="164" fontId="3" fillId="36" borderId="11" xfId="129" applyNumberFormat="1" applyFont="1" applyFill="1" applyBorder="1" applyAlignment="1">
      <alignment horizontal="right" wrapText="1"/>
      <protection/>
    </xf>
    <xf numFmtId="0" fontId="3" fillId="0" borderId="22" xfId="129" applyFont="1" applyFill="1" applyBorder="1" applyAlignment="1">
      <alignment wrapText="1"/>
      <protection/>
    </xf>
    <xf numFmtId="164" fontId="3" fillId="0" borderId="22" xfId="129" applyNumberFormat="1" applyFont="1" applyFill="1" applyBorder="1" applyAlignment="1">
      <alignment horizontal="right" wrapText="1"/>
      <protection/>
    </xf>
    <xf numFmtId="164" fontId="3" fillId="36" borderId="22" xfId="129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11" xfId="129" applyFont="1" applyFill="1" applyBorder="1" applyAlignment="1">
      <alignment wrapText="1"/>
      <protection/>
    </xf>
    <xf numFmtId="0" fontId="2" fillId="35" borderId="27" xfId="0" applyFont="1" applyFill="1" applyBorder="1" applyAlignment="1">
      <alignment/>
    </xf>
    <xf numFmtId="0" fontId="2" fillId="0" borderId="28" xfId="0" applyFont="1" applyBorder="1" applyAlignment="1">
      <alignment/>
    </xf>
    <xf numFmtId="0" fontId="5" fillId="0" borderId="29" xfId="0" applyFont="1" applyBorder="1" applyAlignment="1">
      <alignment horizontal="left"/>
    </xf>
    <xf numFmtId="3" fontId="2" fillId="34" borderId="11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/>
    </xf>
    <xf numFmtId="3" fontId="3" fillId="34" borderId="13" xfId="130" applyNumberFormat="1" applyFont="1" applyFill="1" applyBorder="1" applyAlignment="1">
      <alignment horizontal="right" wrapText="1"/>
      <protection/>
    </xf>
    <xf numFmtId="3" fontId="3" fillId="34" borderId="11" xfId="130" applyNumberFormat="1" applyFont="1" applyFill="1" applyBorder="1" applyAlignment="1">
      <alignment horizontal="right" wrapText="1"/>
      <protection/>
    </xf>
    <xf numFmtId="3" fontId="3" fillId="34" borderId="22" xfId="130" applyNumberFormat="1" applyFont="1" applyFill="1" applyBorder="1" applyAlignment="1">
      <alignment horizontal="right" wrapText="1"/>
      <protection/>
    </xf>
    <xf numFmtId="0" fontId="3" fillId="0" borderId="13" xfId="129" applyFont="1" applyFill="1" applyBorder="1" applyAlignment="1">
      <alignment wrapText="1"/>
      <protection/>
    </xf>
    <xf numFmtId="164" fontId="3" fillId="0" borderId="13" xfId="129" applyNumberFormat="1" applyFont="1" applyFill="1" applyBorder="1" applyAlignment="1">
      <alignment horizontal="right" wrapText="1"/>
      <protection/>
    </xf>
    <xf numFmtId="164" fontId="3" fillId="36" borderId="13" xfId="129" applyNumberFormat="1" applyFont="1" applyFill="1" applyBorder="1" applyAlignment="1">
      <alignment horizontal="right" wrapText="1"/>
      <protection/>
    </xf>
    <xf numFmtId="0" fontId="3" fillId="0" borderId="11" xfId="129" applyFont="1" applyFill="1" applyBorder="1" applyAlignment="1">
      <alignment horizontal="left" wrapText="1"/>
      <protection/>
    </xf>
    <xf numFmtId="164" fontId="5" fillId="0" borderId="30" xfId="0" applyNumberFormat="1" applyFont="1" applyBorder="1" applyAlignment="1">
      <alignment/>
    </xf>
    <xf numFmtId="164" fontId="4" fillId="33" borderId="30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3" fillId="0" borderId="31" xfId="129" applyFont="1" applyFill="1" applyBorder="1" applyAlignment="1">
      <alignment wrapText="1"/>
      <protection/>
    </xf>
    <xf numFmtId="0" fontId="3" fillId="0" borderId="32" xfId="129" applyFont="1" applyFill="1" applyBorder="1" applyAlignment="1">
      <alignment wrapText="1"/>
      <protection/>
    </xf>
    <xf numFmtId="0" fontId="3" fillId="0" borderId="12" xfId="129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 vertical="center"/>
    </xf>
    <xf numFmtId="38" fontId="2" fillId="0" borderId="0" xfId="89" applyNumberFormat="1" applyFont="1" applyFill="1" applyAlignment="1">
      <alignment horizontal="left" vertical="center" wrapText="1"/>
      <protection/>
    </xf>
    <xf numFmtId="38" fontId="2" fillId="0" borderId="0" xfId="89" applyNumberFormat="1" applyFont="1" applyFill="1" applyAlignment="1">
      <alignment horizontal="left" vertical="top" wrapText="1"/>
      <protection/>
    </xf>
    <xf numFmtId="0" fontId="6" fillId="0" borderId="3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6 2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5" xfId="85"/>
    <cellStyle name="Normal 36" xfId="86"/>
    <cellStyle name="Normal 37" xfId="87"/>
    <cellStyle name="Normal 38" xfId="88"/>
    <cellStyle name="Normal 38 2" xfId="89"/>
    <cellStyle name="Normal 39" xfId="90"/>
    <cellStyle name="Normal 39 2" xfId="91"/>
    <cellStyle name="Normal 4" xfId="92"/>
    <cellStyle name="Normal 4 2" xfId="93"/>
    <cellStyle name="Normal 4 3" xfId="94"/>
    <cellStyle name="Normal 4 4" xfId="95"/>
    <cellStyle name="Normal 4 5" xfId="96"/>
    <cellStyle name="Normal 4 6" xfId="97"/>
    <cellStyle name="Normal 40" xfId="98"/>
    <cellStyle name="Normal 41" xfId="99"/>
    <cellStyle name="Normal 42" xfId="100"/>
    <cellStyle name="Normal 43" xfId="101"/>
    <cellStyle name="Normal 44" xfId="102"/>
    <cellStyle name="Normal 45" xfId="103"/>
    <cellStyle name="Normal 46" xfId="104"/>
    <cellStyle name="Normal 47" xfId="105"/>
    <cellStyle name="Normal 48" xfId="106"/>
    <cellStyle name="Normal 49" xfId="107"/>
    <cellStyle name="Normal 5" xfId="108"/>
    <cellStyle name="Normal 50" xfId="109"/>
    <cellStyle name="Normal 51" xfId="110"/>
    <cellStyle name="Normal 52" xfId="111"/>
    <cellStyle name="Normal 53" xfId="112"/>
    <cellStyle name="Normal 54" xfId="113"/>
    <cellStyle name="Normal 55" xfId="114"/>
    <cellStyle name="Normal 56" xfId="115"/>
    <cellStyle name="Normal 57" xfId="116"/>
    <cellStyle name="Normal 58" xfId="117"/>
    <cellStyle name="Normal 59" xfId="118"/>
    <cellStyle name="Normal 6" xfId="119"/>
    <cellStyle name="Normal 60" xfId="120"/>
    <cellStyle name="Normal 61" xfId="121"/>
    <cellStyle name="Normal 62" xfId="122"/>
    <cellStyle name="Normal 63" xfId="123"/>
    <cellStyle name="Normal 64" xfId="124"/>
    <cellStyle name="Normal 7" xfId="125"/>
    <cellStyle name="Normal 8" xfId="126"/>
    <cellStyle name="Normal 9" xfId="127"/>
    <cellStyle name="Normal_800" xfId="128"/>
    <cellStyle name="Normal_Sheet1" xfId="129"/>
    <cellStyle name="Normal_Sheet1_Other Objects - 800" xfId="130"/>
    <cellStyle name="Note" xfId="131"/>
    <cellStyle name="Output" xfId="132"/>
    <cellStyle name="Percent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4"/>
  <sheetViews>
    <sheetView tabSelected="1" view="pageBreakPreview" zoomScale="60" zoomScaleNormal="6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9.421875" style="1" customWidth="1"/>
    <col min="2" max="2" width="46.140625" style="1" customWidth="1"/>
    <col min="3" max="3" width="15.140625" style="1" customWidth="1"/>
    <col min="4" max="4" width="18.00390625" style="1" customWidth="1"/>
    <col min="5" max="5" width="9.8515625" style="1" customWidth="1"/>
    <col min="6" max="6" width="15.28125" style="1" customWidth="1"/>
    <col min="7" max="7" width="10.28125" style="1" customWidth="1"/>
    <col min="8" max="8" width="17.7109375" style="1" customWidth="1"/>
    <col min="9" max="9" width="9.140625" style="1" customWidth="1"/>
    <col min="10" max="10" width="17.421875" style="1" customWidth="1"/>
    <col min="11" max="11" width="9.7109375" style="1" customWidth="1"/>
    <col min="12" max="12" width="17.00390625" style="1" bestFit="1" customWidth="1"/>
    <col min="13" max="13" width="7.8515625" style="1" bestFit="1" customWidth="1"/>
    <col min="14" max="14" width="17.00390625" style="1" bestFit="1" customWidth="1"/>
    <col min="15" max="15" width="7.8515625" style="1" bestFit="1" customWidth="1"/>
    <col min="16" max="16" width="15.7109375" style="1" customWidth="1"/>
    <col min="17" max="17" width="7.8515625" style="1" bestFit="1" customWidth="1"/>
    <col min="18" max="18" width="14.7109375" style="1" customWidth="1"/>
    <col min="19" max="19" width="7.8515625" style="1" bestFit="1" customWidth="1"/>
    <col min="20" max="20" width="15.7109375" style="1" customWidth="1"/>
    <col min="21" max="21" width="8.00390625" style="1" bestFit="1" customWidth="1"/>
    <col min="22" max="22" width="17.7109375" style="1" bestFit="1" customWidth="1"/>
    <col min="23" max="23" width="9.421875" style="1" customWidth="1"/>
    <col min="24" max="16384" width="9.140625" style="1" customWidth="1"/>
  </cols>
  <sheetData>
    <row r="1" spans="1:23" s="38" customFormat="1" ht="88.5" customHeight="1">
      <c r="A1" s="67" t="s">
        <v>133</v>
      </c>
      <c r="B1" s="67"/>
      <c r="C1" s="45"/>
      <c r="D1" s="67" t="s">
        <v>107</v>
      </c>
      <c r="E1" s="67"/>
      <c r="F1" s="67"/>
      <c r="G1" s="67"/>
      <c r="H1" s="67" t="s">
        <v>107</v>
      </c>
      <c r="I1" s="67"/>
      <c r="J1" s="67"/>
      <c r="K1" s="67"/>
      <c r="L1" s="67" t="s">
        <v>107</v>
      </c>
      <c r="M1" s="67"/>
      <c r="N1" s="67"/>
      <c r="O1" s="67"/>
      <c r="P1" s="67"/>
      <c r="Q1" s="67"/>
      <c r="R1" s="67" t="s">
        <v>107</v>
      </c>
      <c r="S1" s="67"/>
      <c r="T1" s="67"/>
      <c r="U1" s="67"/>
      <c r="V1" s="67"/>
      <c r="W1" s="67"/>
    </row>
    <row r="2" spans="1:23" ht="30" customHeight="1">
      <c r="A2" s="70"/>
      <c r="B2" s="70"/>
      <c r="C2" s="73" t="s">
        <v>132</v>
      </c>
      <c r="D2" s="7" t="s">
        <v>1</v>
      </c>
      <c r="E2" s="4"/>
      <c r="F2" s="7" t="s">
        <v>2</v>
      </c>
      <c r="G2" s="6"/>
      <c r="H2" s="9" t="s">
        <v>3</v>
      </c>
      <c r="I2" s="6"/>
      <c r="J2" s="9" t="s">
        <v>4</v>
      </c>
      <c r="K2" s="4"/>
      <c r="L2" s="9" t="s">
        <v>5</v>
      </c>
      <c r="M2" s="4"/>
      <c r="N2" s="7" t="s">
        <v>6</v>
      </c>
      <c r="O2" s="6"/>
      <c r="P2" s="9" t="s">
        <v>7</v>
      </c>
      <c r="Q2" s="6"/>
      <c r="R2" s="9" t="s">
        <v>8</v>
      </c>
      <c r="S2" s="4"/>
      <c r="T2" s="9" t="s">
        <v>9</v>
      </c>
      <c r="U2" s="4"/>
      <c r="V2" s="71" t="s">
        <v>21</v>
      </c>
      <c r="W2" s="6"/>
    </row>
    <row r="3" spans="1:23" ht="32.25" customHeight="1">
      <c r="A3" s="2" t="s">
        <v>0</v>
      </c>
      <c r="B3" s="2" t="s">
        <v>10</v>
      </c>
      <c r="C3" s="74"/>
      <c r="D3" s="3" t="s">
        <v>12</v>
      </c>
      <c r="E3" s="5" t="s">
        <v>11</v>
      </c>
      <c r="F3" s="3" t="s">
        <v>13</v>
      </c>
      <c r="G3" s="5" t="s">
        <v>11</v>
      </c>
      <c r="H3" s="3" t="s">
        <v>14</v>
      </c>
      <c r="I3" s="5" t="s">
        <v>11</v>
      </c>
      <c r="J3" s="3" t="s">
        <v>15</v>
      </c>
      <c r="K3" s="5" t="s">
        <v>11</v>
      </c>
      <c r="L3" s="3" t="s">
        <v>16</v>
      </c>
      <c r="M3" s="5" t="s">
        <v>11</v>
      </c>
      <c r="N3" s="3" t="s">
        <v>17</v>
      </c>
      <c r="O3" s="5" t="s">
        <v>11</v>
      </c>
      <c r="P3" s="3" t="s">
        <v>18</v>
      </c>
      <c r="Q3" s="5" t="s">
        <v>11</v>
      </c>
      <c r="R3" s="3" t="s">
        <v>19</v>
      </c>
      <c r="S3" s="5" t="s">
        <v>11</v>
      </c>
      <c r="T3" s="3" t="s">
        <v>20</v>
      </c>
      <c r="U3" s="5" t="s">
        <v>11</v>
      </c>
      <c r="V3" s="72"/>
      <c r="W3" s="5" t="s">
        <v>11</v>
      </c>
    </row>
    <row r="4" spans="1:23" ht="12.75">
      <c r="A4" s="55">
        <v>1</v>
      </c>
      <c r="B4" s="65" t="s">
        <v>23</v>
      </c>
      <c r="C4" s="52">
        <v>9370</v>
      </c>
      <c r="D4" s="56">
        <v>2622012</v>
      </c>
      <c r="E4" s="56">
        <f>D4/$C4</f>
        <v>279.830522945571</v>
      </c>
      <c r="F4" s="56">
        <v>89706</v>
      </c>
      <c r="G4" s="56">
        <f>F4/$C4</f>
        <v>9.573745997865528</v>
      </c>
      <c r="H4" s="56">
        <v>179649</v>
      </c>
      <c r="I4" s="56">
        <f>H4/$C4</f>
        <v>19.172785485592318</v>
      </c>
      <c r="J4" s="56">
        <v>1063570</v>
      </c>
      <c r="K4" s="56">
        <f>J4/$C4</f>
        <v>113.50800426894344</v>
      </c>
      <c r="L4" s="56">
        <v>130835</v>
      </c>
      <c r="M4" s="56">
        <f>L4/$C4</f>
        <v>13.963180362860193</v>
      </c>
      <c r="N4" s="56">
        <v>1485503</v>
      </c>
      <c r="O4" s="56">
        <f>N4/$C4</f>
        <v>158.53820704375667</v>
      </c>
      <c r="P4" s="56">
        <v>384763</v>
      </c>
      <c r="Q4" s="56">
        <f>P4/$C4</f>
        <v>41.0632870864461</v>
      </c>
      <c r="R4" s="56">
        <v>56176</v>
      </c>
      <c r="S4" s="56">
        <f>R4/$C4</f>
        <v>5.995304162219851</v>
      </c>
      <c r="T4" s="56">
        <v>1379001</v>
      </c>
      <c r="U4" s="56">
        <f>T4/$C4</f>
        <v>147.171931696905</v>
      </c>
      <c r="V4" s="57">
        <f>D4+F4+H4+J4+L4+N4+P4+R4+T4</f>
        <v>7391215</v>
      </c>
      <c r="W4" s="56">
        <f>V4/$C4</f>
        <v>788.8169690501601</v>
      </c>
    </row>
    <row r="5" spans="1:23" ht="12.75">
      <c r="A5" s="23">
        <v>2</v>
      </c>
      <c r="B5" s="64" t="s">
        <v>137</v>
      </c>
      <c r="C5" s="54">
        <v>4196</v>
      </c>
      <c r="D5" s="43">
        <v>1857544</v>
      </c>
      <c r="E5" s="43">
        <f aca="true" t="shared" si="0" ref="E5:E70">D5/$C5</f>
        <v>442.6939942802669</v>
      </c>
      <c r="F5" s="43">
        <v>0</v>
      </c>
      <c r="G5" s="43">
        <f aca="true" t="shared" si="1" ref="G5:G70">F5/$C5</f>
        <v>0</v>
      </c>
      <c r="H5" s="43">
        <v>66163</v>
      </c>
      <c r="I5" s="43">
        <f aca="true" t="shared" si="2" ref="I5:I70">H5/$C5</f>
        <v>15.76811248808389</v>
      </c>
      <c r="J5" s="43">
        <v>754050</v>
      </c>
      <c r="K5" s="43">
        <f aca="true" t="shared" si="3" ref="K5:K70">J5/$C5</f>
        <v>179.70686367969495</v>
      </c>
      <c r="L5" s="43">
        <v>37052</v>
      </c>
      <c r="M5" s="43">
        <f aca="true" t="shared" si="4" ref="M5:M70">L5/$C5</f>
        <v>8.830314585319352</v>
      </c>
      <c r="N5" s="43">
        <v>735436</v>
      </c>
      <c r="O5" s="43">
        <f aca="true" t="shared" si="5" ref="O5:O70">N5/$C5</f>
        <v>175.2707340324118</v>
      </c>
      <c r="P5" s="43">
        <v>117075</v>
      </c>
      <c r="Q5" s="43">
        <f aca="true" t="shared" si="6" ref="Q5:Q70">P5/$C5</f>
        <v>27.90157292659676</v>
      </c>
      <c r="R5" s="43">
        <v>62008</v>
      </c>
      <c r="S5" s="43">
        <f aca="true" t="shared" si="7" ref="S5:U68">R5/$C5</f>
        <v>14.777883698760725</v>
      </c>
      <c r="T5" s="43">
        <v>430621</v>
      </c>
      <c r="U5" s="43">
        <f t="shared" si="7"/>
        <v>102.62654909437559</v>
      </c>
      <c r="V5" s="44">
        <f aca="true" t="shared" si="8" ref="V5:V68">D5+F5+H5+J5+L5+N5+P5+R5+T5</f>
        <v>4059949</v>
      </c>
      <c r="W5" s="43">
        <f aca="true" t="shared" si="9" ref="W5:W70">V5/$C5</f>
        <v>967.57602478551</v>
      </c>
    </row>
    <row r="6" spans="1:23" ht="12.75">
      <c r="A6" s="23">
        <v>3</v>
      </c>
      <c r="B6" s="64" t="s">
        <v>24</v>
      </c>
      <c r="C6" s="54">
        <v>19137</v>
      </c>
      <c r="D6" s="43">
        <v>6677387</v>
      </c>
      <c r="E6" s="43">
        <f t="shared" si="0"/>
        <v>348.92548466321784</v>
      </c>
      <c r="F6" s="43">
        <v>144003</v>
      </c>
      <c r="G6" s="43">
        <f t="shared" si="1"/>
        <v>7.524847154726446</v>
      </c>
      <c r="H6" s="43">
        <v>274772</v>
      </c>
      <c r="I6" s="43">
        <f t="shared" si="2"/>
        <v>14.35815436066259</v>
      </c>
      <c r="J6" s="43">
        <v>3309126</v>
      </c>
      <c r="K6" s="43">
        <f t="shared" si="3"/>
        <v>172.91769869885562</v>
      </c>
      <c r="L6" s="43">
        <v>854436</v>
      </c>
      <c r="M6" s="43">
        <f t="shared" si="4"/>
        <v>44.64837748863458</v>
      </c>
      <c r="N6" s="43">
        <v>2963823</v>
      </c>
      <c r="O6" s="43">
        <f t="shared" si="5"/>
        <v>154.87396143596175</v>
      </c>
      <c r="P6" s="43">
        <v>555396</v>
      </c>
      <c r="Q6" s="43">
        <f t="shared" si="6"/>
        <v>29.022103778021634</v>
      </c>
      <c r="R6" s="43">
        <v>279355</v>
      </c>
      <c r="S6" s="43">
        <f t="shared" si="7"/>
        <v>14.597638083294143</v>
      </c>
      <c r="T6" s="43">
        <v>876611</v>
      </c>
      <c r="U6" s="43">
        <f t="shared" si="7"/>
        <v>45.80712755395307</v>
      </c>
      <c r="V6" s="44">
        <f t="shared" si="8"/>
        <v>15934909</v>
      </c>
      <c r="W6" s="43">
        <f t="shared" si="9"/>
        <v>832.6753932173277</v>
      </c>
    </row>
    <row r="7" spans="1:23" ht="12.75">
      <c r="A7" s="23">
        <v>4</v>
      </c>
      <c r="B7" s="64" t="s">
        <v>25</v>
      </c>
      <c r="C7" s="54">
        <v>4006</v>
      </c>
      <c r="D7" s="43">
        <v>2627023</v>
      </c>
      <c r="E7" s="43">
        <f t="shared" si="0"/>
        <v>655.7720918622067</v>
      </c>
      <c r="F7" s="43">
        <v>0</v>
      </c>
      <c r="G7" s="43">
        <f t="shared" si="1"/>
        <v>0</v>
      </c>
      <c r="H7" s="43">
        <v>89834</v>
      </c>
      <c r="I7" s="43">
        <f t="shared" si="2"/>
        <v>22.424862705941088</v>
      </c>
      <c r="J7" s="43">
        <v>526088</v>
      </c>
      <c r="K7" s="43">
        <f t="shared" si="3"/>
        <v>131.3250124812781</v>
      </c>
      <c r="L7" s="43">
        <v>171750</v>
      </c>
      <c r="M7" s="43">
        <f t="shared" si="4"/>
        <v>42.87319021467798</v>
      </c>
      <c r="N7" s="43">
        <v>728451</v>
      </c>
      <c r="O7" s="43">
        <f t="shared" si="5"/>
        <v>181.83999001497753</v>
      </c>
      <c r="P7" s="43">
        <v>99909</v>
      </c>
      <c r="Q7" s="43">
        <f t="shared" si="6"/>
        <v>24.93984023964054</v>
      </c>
      <c r="R7" s="43">
        <v>0</v>
      </c>
      <c r="S7" s="43">
        <f t="shared" si="7"/>
        <v>0</v>
      </c>
      <c r="T7" s="43">
        <v>428213</v>
      </c>
      <c r="U7" s="43">
        <f t="shared" si="7"/>
        <v>106.89291063404893</v>
      </c>
      <c r="V7" s="44">
        <f t="shared" si="8"/>
        <v>4671268</v>
      </c>
      <c r="W7" s="43">
        <f t="shared" si="9"/>
        <v>1166.0678981527708</v>
      </c>
    </row>
    <row r="8" spans="1:23" ht="12.75">
      <c r="A8" s="24">
        <v>5</v>
      </c>
      <c r="B8" s="66" t="s">
        <v>26</v>
      </c>
      <c r="C8" s="50">
        <v>6204</v>
      </c>
      <c r="D8" s="40">
        <v>2593898</v>
      </c>
      <c r="E8" s="40">
        <f t="shared" si="0"/>
        <v>418.1009026434558</v>
      </c>
      <c r="F8" s="40">
        <v>36842</v>
      </c>
      <c r="G8" s="40">
        <f t="shared" si="1"/>
        <v>5.938426821405545</v>
      </c>
      <c r="H8" s="40">
        <v>89357</v>
      </c>
      <c r="I8" s="40">
        <f t="shared" si="2"/>
        <v>14.403127014829142</v>
      </c>
      <c r="J8" s="40">
        <v>992930</v>
      </c>
      <c r="K8" s="40">
        <f t="shared" si="3"/>
        <v>160.04674403610574</v>
      </c>
      <c r="L8" s="40">
        <v>329811</v>
      </c>
      <c r="M8" s="40">
        <f t="shared" si="4"/>
        <v>53.1610251450677</v>
      </c>
      <c r="N8" s="40">
        <v>1318450</v>
      </c>
      <c r="O8" s="40">
        <f t="shared" si="5"/>
        <v>212.5161186331399</v>
      </c>
      <c r="P8" s="40">
        <v>181875</v>
      </c>
      <c r="Q8" s="40">
        <f t="shared" si="6"/>
        <v>29.315764023210832</v>
      </c>
      <c r="R8" s="40">
        <v>18862</v>
      </c>
      <c r="S8" s="40">
        <f t="shared" si="7"/>
        <v>3.0402965828497743</v>
      </c>
      <c r="T8" s="40">
        <v>920532</v>
      </c>
      <c r="U8" s="40">
        <f t="shared" si="7"/>
        <v>148.37717601547388</v>
      </c>
      <c r="V8" s="41">
        <f t="shared" si="8"/>
        <v>6482557</v>
      </c>
      <c r="W8" s="40">
        <f t="shared" si="9"/>
        <v>1044.8995809155383</v>
      </c>
    </row>
    <row r="9" spans="1:23" ht="12.75">
      <c r="A9" s="55">
        <v>6</v>
      </c>
      <c r="B9" s="65" t="s">
        <v>27</v>
      </c>
      <c r="C9" s="52">
        <v>6001</v>
      </c>
      <c r="D9" s="56">
        <v>2222545</v>
      </c>
      <c r="E9" s="56">
        <f t="shared" si="0"/>
        <v>370.3624395934011</v>
      </c>
      <c r="F9" s="56">
        <v>14012</v>
      </c>
      <c r="G9" s="56">
        <f t="shared" si="1"/>
        <v>2.3349441759706715</v>
      </c>
      <c r="H9" s="56">
        <v>85517</v>
      </c>
      <c r="I9" s="56">
        <f t="shared" si="2"/>
        <v>14.250458256957174</v>
      </c>
      <c r="J9" s="56">
        <v>1071397</v>
      </c>
      <c r="K9" s="56">
        <f t="shared" si="3"/>
        <v>178.53641059823363</v>
      </c>
      <c r="L9" s="56">
        <v>332119</v>
      </c>
      <c r="M9" s="56">
        <f t="shared" si="4"/>
        <v>55.34394267622063</v>
      </c>
      <c r="N9" s="56">
        <v>799249</v>
      </c>
      <c r="O9" s="56">
        <f t="shared" si="5"/>
        <v>133.18596900516582</v>
      </c>
      <c r="P9" s="56">
        <v>179488</v>
      </c>
      <c r="Q9" s="56">
        <f t="shared" si="6"/>
        <v>29.90968171971338</v>
      </c>
      <c r="R9" s="56">
        <v>57522</v>
      </c>
      <c r="S9" s="56">
        <f t="shared" si="7"/>
        <v>9.585402432927845</v>
      </c>
      <c r="T9" s="56">
        <v>289531</v>
      </c>
      <c r="U9" s="56">
        <f t="shared" si="7"/>
        <v>48.24712547908682</v>
      </c>
      <c r="V9" s="57">
        <f t="shared" si="8"/>
        <v>5051380</v>
      </c>
      <c r="W9" s="56">
        <f t="shared" si="9"/>
        <v>841.756373937677</v>
      </c>
    </row>
    <row r="10" spans="1:23" ht="12.75">
      <c r="A10" s="23">
        <v>7</v>
      </c>
      <c r="B10" s="64" t="s">
        <v>28</v>
      </c>
      <c r="C10" s="54">
        <v>2207</v>
      </c>
      <c r="D10" s="43">
        <v>986714</v>
      </c>
      <c r="E10" s="43">
        <f t="shared" si="0"/>
        <v>447.0838241957408</v>
      </c>
      <c r="F10" s="43">
        <v>7028</v>
      </c>
      <c r="G10" s="43">
        <f t="shared" si="1"/>
        <v>3.184413230629814</v>
      </c>
      <c r="H10" s="43">
        <v>157864</v>
      </c>
      <c r="I10" s="43">
        <f t="shared" si="2"/>
        <v>71.52877208880834</v>
      </c>
      <c r="J10" s="43">
        <v>550228</v>
      </c>
      <c r="K10" s="43">
        <f t="shared" si="3"/>
        <v>249.31037607612143</v>
      </c>
      <c r="L10" s="43">
        <v>212471</v>
      </c>
      <c r="M10" s="43">
        <f t="shared" si="4"/>
        <v>96.27140915269597</v>
      </c>
      <c r="N10" s="43">
        <v>492370</v>
      </c>
      <c r="O10" s="43">
        <f t="shared" si="5"/>
        <v>223.0946986859991</v>
      </c>
      <c r="P10" s="43">
        <v>69781</v>
      </c>
      <c r="Q10" s="43">
        <f t="shared" si="6"/>
        <v>31.618033529678296</v>
      </c>
      <c r="R10" s="43">
        <v>0</v>
      </c>
      <c r="S10" s="43">
        <f t="shared" si="7"/>
        <v>0</v>
      </c>
      <c r="T10" s="43">
        <v>148959</v>
      </c>
      <c r="U10" s="43">
        <f t="shared" si="7"/>
        <v>67.49388309922972</v>
      </c>
      <c r="V10" s="44">
        <f t="shared" si="8"/>
        <v>2625415</v>
      </c>
      <c r="W10" s="43">
        <f t="shared" si="9"/>
        <v>1189.5854100589036</v>
      </c>
    </row>
    <row r="11" spans="1:23" ht="12.75">
      <c r="A11" s="23">
        <v>8</v>
      </c>
      <c r="B11" s="64" t="s">
        <v>29</v>
      </c>
      <c r="C11" s="54">
        <v>19776</v>
      </c>
      <c r="D11" s="43">
        <v>6187330</v>
      </c>
      <c r="E11" s="43">
        <f t="shared" si="0"/>
        <v>312.8706512944984</v>
      </c>
      <c r="F11" s="43">
        <v>0</v>
      </c>
      <c r="G11" s="43">
        <f t="shared" si="1"/>
        <v>0</v>
      </c>
      <c r="H11" s="43">
        <v>534749</v>
      </c>
      <c r="I11" s="43">
        <f t="shared" si="2"/>
        <v>27.040301375404532</v>
      </c>
      <c r="J11" s="43">
        <v>1853067</v>
      </c>
      <c r="K11" s="43">
        <f t="shared" si="3"/>
        <v>93.70282160194175</v>
      </c>
      <c r="L11" s="43">
        <v>839863</v>
      </c>
      <c r="M11" s="43">
        <f t="shared" si="4"/>
        <v>42.46880056634304</v>
      </c>
      <c r="N11" s="43">
        <v>3478653</v>
      </c>
      <c r="O11" s="43">
        <f t="shared" si="5"/>
        <v>175.9027609223301</v>
      </c>
      <c r="P11" s="43">
        <v>220554</v>
      </c>
      <c r="Q11" s="43">
        <f t="shared" si="6"/>
        <v>11.15260922330097</v>
      </c>
      <c r="R11" s="43">
        <v>238403</v>
      </c>
      <c r="S11" s="43">
        <f t="shared" si="7"/>
        <v>12.0551678802589</v>
      </c>
      <c r="T11" s="43">
        <v>1956690</v>
      </c>
      <c r="U11" s="43">
        <f t="shared" si="7"/>
        <v>98.9426577669903</v>
      </c>
      <c r="V11" s="44">
        <f t="shared" si="8"/>
        <v>15309309</v>
      </c>
      <c r="W11" s="43">
        <f t="shared" si="9"/>
        <v>774.135770631068</v>
      </c>
    </row>
    <row r="12" spans="1:23" ht="12.75">
      <c r="A12" s="23">
        <v>9</v>
      </c>
      <c r="B12" s="64" t="s">
        <v>30</v>
      </c>
      <c r="C12" s="54">
        <v>42610</v>
      </c>
      <c r="D12" s="43">
        <v>18776321</v>
      </c>
      <c r="E12" s="43">
        <f t="shared" si="0"/>
        <v>440.6552687162638</v>
      </c>
      <c r="F12" s="43">
        <v>230764</v>
      </c>
      <c r="G12" s="43">
        <f t="shared" si="1"/>
        <v>5.415724008448721</v>
      </c>
      <c r="H12" s="43">
        <v>1937984</v>
      </c>
      <c r="I12" s="43">
        <f t="shared" si="2"/>
        <v>45.481905655949305</v>
      </c>
      <c r="J12" s="43">
        <v>6036575</v>
      </c>
      <c r="K12" s="43">
        <f t="shared" si="3"/>
        <v>141.67038253931003</v>
      </c>
      <c r="L12" s="43">
        <v>2392978</v>
      </c>
      <c r="M12" s="43">
        <f t="shared" si="4"/>
        <v>56.16000938746773</v>
      </c>
      <c r="N12" s="43">
        <v>7190324</v>
      </c>
      <c r="O12" s="43">
        <f t="shared" si="5"/>
        <v>168.74733630603146</v>
      </c>
      <c r="P12" s="43">
        <v>986710</v>
      </c>
      <c r="Q12" s="43">
        <f t="shared" si="6"/>
        <v>23.15677071110068</v>
      </c>
      <c r="R12" s="43">
        <v>268062</v>
      </c>
      <c r="S12" s="43">
        <f t="shared" si="7"/>
        <v>6.2910584369866225</v>
      </c>
      <c r="T12" s="43">
        <v>2959320</v>
      </c>
      <c r="U12" s="43">
        <f t="shared" si="7"/>
        <v>69.45130251114762</v>
      </c>
      <c r="V12" s="44">
        <f t="shared" si="8"/>
        <v>40779038</v>
      </c>
      <c r="W12" s="43">
        <f t="shared" si="9"/>
        <v>957.029758272706</v>
      </c>
    </row>
    <row r="13" spans="1:23" ht="12.75">
      <c r="A13" s="24">
        <v>10</v>
      </c>
      <c r="B13" s="66" t="s">
        <v>138</v>
      </c>
      <c r="C13" s="50">
        <v>32685</v>
      </c>
      <c r="D13" s="40">
        <v>19968752</v>
      </c>
      <c r="E13" s="40">
        <f t="shared" si="0"/>
        <v>610.9454489827137</v>
      </c>
      <c r="F13" s="40">
        <v>209377</v>
      </c>
      <c r="G13" s="40">
        <f t="shared" si="1"/>
        <v>6.40590484931926</v>
      </c>
      <c r="H13" s="40">
        <v>499113</v>
      </c>
      <c r="I13" s="40">
        <f t="shared" si="2"/>
        <v>15.27039926571822</v>
      </c>
      <c r="J13" s="40">
        <v>6831564</v>
      </c>
      <c r="K13" s="40">
        <f t="shared" si="3"/>
        <v>209.01220743460303</v>
      </c>
      <c r="L13" s="40">
        <v>1429156</v>
      </c>
      <c r="M13" s="40">
        <f t="shared" si="4"/>
        <v>43.72513385344959</v>
      </c>
      <c r="N13" s="40">
        <v>5911285</v>
      </c>
      <c r="O13" s="40">
        <f t="shared" si="5"/>
        <v>180.85620315129265</v>
      </c>
      <c r="P13" s="40">
        <v>524268</v>
      </c>
      <c r="Q13" s="40">
        <f t="shared" si="6"/>
        <v>16.040018357044517</v>
      </c>
      <c r="R13" s="40">
        <v>537997</v>
      </c>
      <c r="S13" s="40">
        <f t="shared" si="7"/>
        <v>16.460058130640967</v>
      </c>
      <c r="T13" s="40">
        <v>3580487</v>
      </c>
      <c r="U13" s="40">
        <f t="shared" si="7"/>
        <v>109.54526541226862</v>
      </c>
      <c r="V13" s="41">
        <f t="shared" si="8"/>
        <v>39491999</v>
      </c>
      <c r="W13" s="40">
        <f t="shared" si="9"/>
        <v>1208.2606394370507</v>
      </c>
    </row>
    <row r="14" spans="1:23" ht="12.75">
      <c r="A14" s="55">
        <v>11</v>
      </c>
      <c r="B14" s="65" t="s">
        <v>31</v>
      </c>
      <c r="C14" s="52">
        <v>1715</v>
      </c>
      <c r="D14" s="56">
        <v>936359</v>
      </c>
      <c r="E14" s="56">
        <f t="shared" si="0"/>
        <v>545.9819241982507</v>
      </c>
      <c r="F14" s="56">
        <v>9128</v>
      </c>
      <c r="G14" s="56">
        <f t="shared" si="1"/>
        <v>5.322448979591837</v>
      </c>
      <c r="H14" s="56">
        <v>65144</v>
      </c>
      <c r="I14" s="56">
        <f t="shared" si="2"/>
        <v>37.98483965014577</v>
      </c>
      <c r="J14" s="56">
        <v>279113</v>
      </c>
      <c r="K14" s="56">
        <f t="shared" si="3"/>
        <v>162.7481049562682</v>
      </c>
      <c r="L14" s="56">
        <v>119321</v>
      </c>
      <c r="M14" s="56">
        <f t="shared" si="4"/>
        <v>69.57492711370263</v>
      </c>
      <c r="N14" s="56">
        <v>433375</v>
      </c>
      <c r="O14" s="56">
        <f t="shared" si="5"/>
        <v>252.69679300291546</v>
      </c>
      <c r="P14" s="56">
        <v>50747</v>
      </c>
      <c r="Q14" s="56">
        <f t="shared" si="6"/>
        <v>29.590087463556852</v>
      </c>
      <c r="R14" s="56">
        <v>131229</v>
      </c>
      <c r="S14" s="56">
        <f t="shared" si="7"/>
        <v>76.51836734693877</v>
      </c>
      <c r="T14" s="56">
        <v>171766</v>
      </c>
      <c r="U14" s="56">
        <f t="shared" si="7"/>
        <v>100.15510204081633</v>
      </c>
      <c r="V14" s="57">
        <f t="shared" si="8"/>
        <v>2196182</v>
      </c>
      <c r="W14" s="56">
        <f t="shared" si="9"/>
        <v>1280.5725947521867</v>
      </c>
    </row>
    <row r="15" spans="1:23" ht="12.75">
      <c r="A15" s="23">
        <v>12</v>
      </c>
      <c r="B15" s="64" t="s">
        <v>139</v>
      </c>
      <c r="C15" s="54">
        <v>1311</v>
      </c>
      <c r="D15" s="43">
        <v>2455652</v>
      </c>
      <c r="E15" s="43">
        <f t="shared" si="0"/>
        <v>1873.113653699466</v>
      </c>
      <c r="F15" s="43">
        <v>0</v>
      </c>
      <c r="G15" s="43">
        <f t="shared" si="1"/>
        <v>0</v>
      </c>
      <c r="H15" s="43">
        <v>23452</v>
      </c>
      <c r="I15" s="43">
        <f t="shared" si="2"/>
        <v>17.888634630053396</v>
      </c>
      <c r="J15" s="43">
        <v>371784</v>
      </c>
      <c r="K15" s="43">
        <f t="shared" si="3"/>
        <v>283.5881006864989</v>
      </c>
      <c r="L15" s="43">
        <v>115024</v>
      </c>
      <c r="M15" s="43">
        <f t="shared" si="4"/>
        <v>87.73760488176964</v>
      </c>
      <c r="N15" s="43">
        <v>228120</v>
      </c>
      <c r="O15" s="43">
        <f t="shared" si="5"/>
        <v>174.0045766590389</v>
      </c>
      <c r="P15" s="43">
        <v>42731</v>
      </c>
      <c r="Q15" s="43">
        <f t="shared" si="6"/>
        <v>32.594202898550726</v>
      </c>
      <c r="R15" s="43">
        <v>16758</v>
      </c>
      <c r="S15" s="43">
        <f t="shared" si="7"/>
        <v>12.782608695652174</v>
      </c>
      <c r="T15" s="43">
        <v>203531</v>
      </c>
      <c r="U15" s="43">
        <f t="shared" si="7"/>
        <v>155.24866514111366</v>
      </c>
      <c r="V15" s="44">
        <f t="shared" si="8"/>
        <v>3457052</v>
      </c>
      <c r="W15" s="43">
        <f t="shared" si="9"/>
        <v>2636.9580472921434</v>
      </c>
    </row>
    <row r="16" spans="1:23" ht="12.75">
      <c r="A16" s="23">
        <v>13</v>
      </c>
      <c r="B16" s="64" t="s">
        <v>32</v>
      </c>
      <c r="C16" s="54">
        <v>1674</v>
      </c>
      <c r="D16" s="43">
        <v>954163</v>
      </c>
      <c r="E16" s="43">
        <f t="shared" si="0"/>
        <v>569.989844683393</v>
      </c>
      <c r="F16" s="43">
        <v>6503</v>
      </c>
      <c r="G16" s="43">
        <f t="shared" si="1"/>
        <v>3.8847072879330944</v>
      </c>
      <c r="H16" s="43">
        <v>127661</v>
      </c>
      <c r="I16" s="43">
        <f t="shared" si="2"/>
        <v>76.2610513739546</v>
      </c>
      <c r="J16" s="43">
        <v>303283</v>
      </c>
      <c r="K16" s="43">
        <f t="shared" si="3"/>
        <v>181.1726403823178</v>
      </c>
      <c r="L16" s="43">
        <v>22954</v>
      </c>
      <c r="M16" s="43">
        <f t="shared" si="4"/>
        <v>13.712066905615293</v>
      </c>
      <c r="N16" s="43">
        <v>365539</v>
      </c>
      <c r="O16" s="43">
        <f t="shared" si="5"/>
        <v>218.36260454002388</v>
      </c>
      <c r="P16" s="43">
        <v>52044</v>
      </c>
      <c r="Q16" s="43">
        <f t="shared" si="6"/>
        <v>31.089605734767026</v>
      </c>
      <c r="R16" s="43">
        <v>5014</v>
      </c>
      <c r="S16" s="43">
        <f t="shared" si="7"/>
        <v>2.995221027479092</v>
      </c>
      <c r="T16" s="43">
        <v>92991</v>
      </c>
      <c r="U16" s="43">
        <f t="shared" si="7"/>
        <v>55.55017921146953</v>
      </c>
      <c r="V16" s="44">
        <f t="shared" si="8"/>
        <v>1930152</v>
      </c>
      <c r="W16" s="43">
        <f t="shared" si="9"/>
        <v>1153.0179211469533</v>
      </c>
    </row>
    <row r="17" spans="1:23" ht="12.75">
      <c r="A17" s="23">
        <v>14</v>
      </c>
      <c r="B17" s="64" t="s">
        <v>33</v>
      </c>
      <c r="C17" s="54">
        <v>2349</v>
      </c>
      <c r="D17" s="43">
        <v>1140770</v>
      </c>
      <c r="E17" s="43">
        <f t="shared" si="0"/>
        <v>485.6406981694338</v>
      </c>
      <c r="F17" s="43">
        <v>0</v>
      </c>
      <c r="G17" s="43">
        <f t="shared" si="1"/>
        <v>0</v>
      </c>
      <c r="H17" s="43">
        <v>120922</v>
      </c>
      <c r="I17" s="43">
        <f t="shared" si="2"/>
        <v>51.47807577692635</v>
      </c>
      <c r="J17" s="43">
        <v>545749</v>
      </c>
      <c r="K17" s="43">
        <f t="shared" si="3"/>
        <v>232.33248190719456</v>
      </c>
      <c r="L17" s="43">
        <v>128275</v>
      </c>
      <c r="M17" s="43">
        <f t="shared" si="4"/>
        <v>54.60834397616007</v>
      </c>
      <c r="N17" s="43">
        <v>451012</v>
      </c>
      <c r="O17" s="43">
        <f t="shared" si="5"/>
        <v>192.00170285227756</v>
      </c>
      <c r="P17" s="43">
        <v>73332</v>
      </c>
      <c r="Q17" s="43">
        <f t="shared" si="6"/>
        <v>31.2183908045977</v>
      </c>
      <c r="R17" s="43">
        <v>14663</v>
      </c>
      <c r="S17" s="43">
        <f t="shared" si="7"/>
        <v>6.24223073648361</v>
      </c>
      <c r="T17" s="43">
        <v>291601</v>
      </c>
      <c r="U17" s="43">
        <f t="shared" si="7"/>
        <v>124.13835674755215</v>
      </c>
      <c r="V17" s="44">
        <f t="shared" si="8"/>
        <v>2766324</v>
      </c>
      <c r="W17" s="43">
        <f t="shared" si="9"/>
        <v>1177.6602809706258</v>
      </c>
    </row>
    <row r="18" spans="1:23" ht="12.75">
      <c r="A18" s="24">
        <v>15</v>
      </c>
      <c r="B18" s="66" t="s">
        <v>34</v>
      </c>
      <c r="C18" s="50">
        <v>3906</v>
      </c>
      <c r="D18" s="40">
        <v>1476440</v>
      </c>
      <c r="E18" s="40">
        <f t="shared" si="0"/>
        <v>377.99283154121866</v>
      </c>
      <c r="F18" s="40">
        <v>0</v>
      </c>
      <c r="G18" s="40">
        <f t="shared" si="1"/>
        <v>0</v>
      </c>
      <c r="H18" s="40">
        <v>90179</v>
      </c>
      <c r="I18" s="40">
        <f t="shared" si="2"/>
        <v>23.08730158730159</v>
      </c>
      <c r="J18" s="40">
        <v>484116</v>
      </c>
      <c r="K18" s="40">
        <f t="shared" si="3"/>
        <v>123.94162826420892</v>
      </c>
      <c r="L18" s="40">
        <v>100082</v>
      </c>
      <c r="M18" s="40">
        <f t="shared" si="4"/>
        <v>25.6226318484383</v>
      </c>
      <c r="N18" s="40">
        <v>930462</v>
      </c>
      <c r="O18" s="40">
        <f t="shared" si="5"/>
        <v>238.21351766513058</v>
      </c>
      <c r="P18" s="40">
        <v>126111</v>
      </c>
      <c r="Q18" s="40">
        <f t="shared" si="6"/>
        <v>32.28648233486943</v>
      </c>
      <c r="R18" s="40">
        <v>23389</v>
      </c>
      <c r="S18" s="40">
        <f t="shared" si="7"/>
        <v>5.987967229902714</v>
      </c>
      <c r="T18" s="40">
        <v>250688</v>
      </c>
      <c r="U18" s="40">
        <f t="shared" si="7"/>
        <v>64.18023553507425</v>
      </c>
      <c r="V18" s="41">
        <f t="shared" si="8"/>
        <v>3481467</v>
      </c>
      <c r="W18" s="40">
        <f t="shared" si="9"/>
        <v>891.3125960061444</v>
      </c>
    </row>
    <row r="19" spans="1:23" ht="12.75">
      <c r="A19" s="55">
        <v>16</v>
      </c>
      <c r="B19" s="65" t="s">
        <v>35</v>
      </c>
      <c r="C19" s="52">
        <v>4841</v>
      </c>
      <c r="D19" s="56">
        <v>2254895</v>
      </c>
      <c r="E19" s="56">
        <f t="shared" si="0"/>
        <v>465.79115885147695</v>
      </c>
      <c r="F19" s="56">
        <v>111231</v>
      </c>
      <c r="G19" s="56">
        <f t="shared" si="1"/>
        <v>22.976864284238793</v>
      </c>
      <c r="H19" s="56">
        <v>294334</v>
      </c>
      <c r="I19" s="56">
        <f t="shared" si="2"/>
        <v>60.80024788266887</v>
      </c>
      <c r="J19" s="56">
        <v>1086558</v>
      </c>
      <c r="K19" s="56">
        <f t="shared" si="3"/>
        <v>224.44908076843626</v>
      </c>
      <c r="L19" s="56">
        <v>250740</v>
      </c>
      <c r="M19" s="56">
        <f t="shared" si="4"/>
        <v>51.79508366040074</v>
      </c>
      <c r="N19" s="56">
        <v>884040</v>
      </c>
      <c r="O19" s="56">
        <f t="shared" si="5"/>
        <v>182.61516215657923</v>
      </c>
      <c r="P19" s="56">
        <v>138221</v>
      </c>
      <c r="Q19" s="56">
        <f t="shared" si="6"/>
        <v>28.552158644908076</v>
      </c>
      <c r="R19" s="56">
        <v>30795</v>
      </c>
      <c r="S19" s="56">
        <f t="shared" si="7"/>
        <v>6.361288989878124</v>
      </c>
      <c r="T19" s="56">
        <v>312741</v>
      </c>
      <c r="U19" s="56">
        <f t="shared" si="7"/>
        <v>64.60256145424499</v>
      </c>
      <c r="V19" s="57">
        <f t="shared" si="8"/>
        <v>5363555</v>
      </c>
      <c r="W19" s="56">
        <f t="shared" si="9"/>
        <v>1107.943606692832</v>
      </c>
    </row>
    <row r="20" spans="1:23" ht="12.75">
      <c r="A20" s="23">
        <v>17</v>
      </c>
      <c r="B20" s="64" t="s">
        <v>36</v>
      </c>
      <c r="C20" s="54">
        <v>43925</v>
      </c>
      <c r="D20" s="43">
        <v>21347739</v>
      </c>
      <c r="E20" s="43">
        <f t="shared" si="0"/>
        <v>486.0043027888446</v>
      </c>
      <c r="F20" s="43">
        <v>422117</v>
      </c>
      <c r="G20" s="43">
        <f t="shared" si="1"/>
        <v>9.609948776323279</v>
      </c>
      <c r="H20" s="43">
        <v>831669</v>
      </c>
      <c r="I20" s="43">
        <f t="shared" si="2"/>
        <v>18.933841775754125</v>
      </c>
      <c r="J20" s="43">
        <v>8431257</v>
      </c>
      <c r="K20" s="43">
        <f t="shared" si="3"/>
        <v>191.9466590779738</v>
      </c>
      <c r="L20" s="43">
        <v>2542999</v>
      </c>
      <c r="M20" s="43">
        <f t="shared" si="4"/>
        <v>57.89411496869664</v>
      </c>
      <c r="N20" s="43">
        <v>7454482</v>
      </c>
      <c r="O20" s="43">
        <f t="shared" si="5"/>
        <v>169.70932270916336</v>
      </c>
      <c r="P20" s="43">
        <v>1110900</v>
      </c>
      <c r="Q20" s="43">
        <f t="shared" si="6"/>
        <v>25.290836653386453</v>
      </c>
      <c r="R20" s="43">
        <v>529585</v>
      </c>
      <c r="S20" s="43">
        <f t="shared" si="7"/>
        <v>12.056573705179282</v>
      </c>
      <c r="T20" s="43">
        <v>3825898</v>
      </c>
      <c r="U20" s="43">
        <f t="shared" si="7"/>
        <v>87.10069436539555</v>
      </c>
      <c r="V20" s="44">
        <f t="shared" si="8"/>
        <v>46496646</v>
      </c>
      <c r="W20" s="43">
        <f t="shared" si="9"/>
        <v>1058.546294820717</v>
      </c>
    </row>
    <row r="21" spans="1:23" ht="12.75">
      <c r="A21" s="23">
        <v>18</v>
      </c>
      <c r="B21" s="64" t="s">
        <v>37</v>
      </c>
      <c r="C21" s="54">
        <v>1410</v>
      </c>
      <c r="D21" s="43">
        <v>875841</v>
      </c>
      <c r="E21" s="43">
        <f t="shared" si="0"/>
        <v>621.163829787234</v>
      </c>
      <c r="F21" s="43">
        <v>0</v>
      </c>
      <c r="G21" s="43">
        <f t="shared" si="1"/>
        <v>0</v>
      </c>
      <c r="H21" s="43">
        <v>83698</v>
      </c>
      <c r="I21" s="43">
        <f t="shared" si="2"/>
        <v>59.360283687943266</v>
      </c>
      <c r="J21" s="43">
        <v>287758</v>
      </c>
      <c r="K21" s="43">
        <f t="shared" si="3"/>
        <v>204.08368794326242</v>
      </c>
      <c r="L21" s="43">
        <v>72250</v>
      </c>
      <c r="M21" s="43">
        <f t="shared" si="4"/>
        <v>51.241134751773046</v>
      </c>
      <c r="N21" s="43">
        <v>369325</v>
      </c>
      <c r="O21" s="43">
        <f t="shared" si="5"/>
        <v>261.9326241134752</v>
      </c>
      <c r="P21" s="43">
        <v>44359</v>
      </c>
      <c r="Q21" s="43">
        <f t="shared" si="6"/>
        <v>31.460283687943264</v>
      </c>
      <c r="R21" s="43">
        <v>0</v>
      </c>
      <c r="S21" s="43">
        <f t="shared" si="7"/>
        <v>0</v>
      </c>
      <c r="T21" s="43">
        <v>51098</v>
      </c>
      <c r="U21" s="43">
        <f t="shared" si="7"/>
        <v>36.239716312056736</v>
      </c>
      <c r="V21" s="44">
        <f t="shared" si="8"/>
        <v>1784329</v>
      </c>
      <c r="W21" s="43">
        <f t="shared" si="9"/>
        <v>1265.481560283688</v>
      </c>
    </row>
    <row r="22" spans="1:23" ht="12.75">
      <c r="A22" s="23">
        <v>19</v>
      </c>
      <c r="B22" s="64" t="s">
        <v>38</v>
      </c>
      <c r="C22" s="54">
        <v>2228</v>
      </c>
      <c r="D22" s="43">
        <v>1264274</v>
      </c>
      <c r="E22" s="43">
        <f t="shared" si="0"/>
        <v>567.4479353680431</v>
      </c>
      <c r="F22" s="43">
        <v>0</v>
      </c>
      <c r="G22" s="43">
        <f t="shared" si="1"/>
        <v>0</v>
      </c>
      <c r="H22" s="43">
        <v>98602</v>
      </c>
      <c r="I22" s="43">
        <f t="shared" si="2"/>
        <v>44.255834829443444</v>
      </c>
      <c r="J22" s="43">
        <v>577535</v>
      </c>
      <c r="K22" s="43">
        <f t="shared" si="3"/>
        <v>259.2167863554758</v>
      </c>
      <c r="L22" s="43">
        <v>182814</v>
      </c>
      <c r="M22" s="43">
        <f t="shared" si="4"/>
        <v>82.05296229802514</v>
      </c>
      <c r="N22" s="43">
        <v>377724</v>
      </c>
      <c r="O22" s="43">
        <f t="shared" si="5"/>
        <v>169.5350089766607</v>
      </c>
      <c r="P22" s="43">
        <v>0</v>
      </c>
      <c r="Q22" s="43">
        <f t="shared" si="6"/>
        <v>0</v>
      </c>
      <c r="R22" s="43">
        <v>7342</v>
      </c>
      <c r="S22" s="43">
        <f t="shared" si="7"/>
        <v>3.2953321364452424</v>
      </c>
      <c r="T22" s="43">
        <v>232610</v>
      </c>
      <c r="U22" s="43">
        <f t="shared" si="7"/>
        <v>104.40305206463195</v>
      </c>
      <c r="V22" s="44">
        <f t="shared" si="8"/>
        <v>2740901</v>
      </c>
      <c r="W22" s="43">
        <f t="shared" si="9"/>
        <v>1230.2069120287254</v>
      </c>
    </row>
    <row r="23" spans="1:23" ht="12.75">
      <c r="A23" s="24">
        <v>20</v>
      </c>
      <c r="B23" s="66" t="s">
        <v>39</v>
      </c>
      <c r="C23" s="50">
        <v>5997</v>
      </c>
      <c r="D23" s="40">
        <v>2072363</v>
      </c>
      <c r="E23" s="40">
        <f t="shared" si="0"/>
        <v>345.56661664165415</v>
      </c>
      <c r="F23" s="40">
        <v>44479</v>
      </c>
      <c r="G23" s="40">
        <f t="shared" si="1"/>
        <v>7.416875104218776</v>
      </c>
      <c r="H23" s="40">
        <v>102520</v>
      </c>
      <c r="I23" s="40">
        <f t="shared" si="2"/>
        <v>17.095214273803567</v>
      </c>
      <c r="J23" s="40">
        <v>1019379</v>
      </c>
      <c r="K23" s="40">
        <f t="shared" si="3"/>
        <v>169.9814907453727</v>
      </c>
      <c r="L23" s="40">
        <v>326045</v>
      </c>
      <c r="M23" s="40">
        <f t="shared" si="4"/>
        <v>54.368017342004336</v>
      </c>
      <c r="N23" s="40">
        <v>1035434</v>
      </c>
      <c r="O23" s="40">
        <f t="shared" si="5"/>
        <v>172.65866266466566</v>
      </c>
      <c r="P23" s="40">
        <v>0</v>
      </c>
      <c r="Q23" s="40">
        <f t="shared" si="6"/>
        <v>0</v>
      </c>
      <c r="R23" s="40">
        <v>9682</v>
      </c>
      <c r="S23" s="40">
        <f t="shared" si="7"/>
        <v>1.6144739036184759</v>
      </c>
      <c r="T23" s="40">
        <v>295237</v>
      </c>
      <c r="U23" s="40">
        <f t="shared" si="7"/>
        <v>49.230782057695514</v>
      </c>
      <c r="V23" s="41">
        <f t="shared" si="8"/>
        <v>4905139</v>
      </c>
      <c r="W23" s="40">
        <f t="shared" si="9"/>
        <v>817.9321327330332</v>
      </c>
    </row>
    <row r="24" spans="1:23" ht="12.75">
      <c r="A24" s="55">
        <v>21</v>
      </c>
      <c r="B24" s="65" t="s">
        <v>40</v>
      </c>
      <c r="C24" s="52">
        <v>3313</v>
      </c>
      <c r="D24" s="56">
        <v>1816752</v>
      </c>
      <c r="E24" s="56">
        <f t="shared" si="0"/>
        <v>548.370661032297</v>
      </c>
      <c r="F24" s="56">
        <v>41057</v>
      </c>
      <c r="G24" s="56">
        <f t="shared" si="1"/>
        <v>12.392695442197404</v>
      </c>
      <c r="H24" s="56">
        <v>90283</v>
      </c>
      <c r="I24" s="56">
        <f t="shared" si="2"/>
        <v>27.25113190461817</v>
      </c>
      <c r="J24" s="56">
        <v>514303</v>
      </c>
      <c r="K24" s="56">
        <f t="shared" si="3"/>
        <v>155.23785089043164</v>
      </c>
      <c r="L24" s="56">
        <v>202109</v>
      </c>
      <c r="M24" s="56">
        <f t="shared" si="4"/>
        <v>61.0048294597042</v>
      </c>
      <c r="N24" s="56">
        <v>550996</v>
      </c>
      <c r="O24" s="56">
        <f t="shared" si="5"/>
        <v>166.3133111983097</v>
      </c>
      <c r="P24" s="56">
        <v>134898</v>
      </c>
      <c r="Q24" s="56">
        <f t="shared" si="6"/>
        <v>40.71777844853607</v>
      </c>
      <c r="R24" s="56">
        <v>2557</v>
      </c>
      <c r="S24" s="56">
        <f t="shared" si="7"/>
        <v>0.7718080289767583</v>
      </c>
      <c r="T24" s="56">
        <v>257282</v>
      </c>
      <c r="U24" s="56">
        <f t="shared" si="7"/>
        <v>77.65831572592816</v>
      </c>
      <c r="V24" s="57">
        <f t="shared" si="8"/>
        <v>3610237</v>
      </c>
      <c r="W24" s="56">
        <f t="shared" si="9"/>
        <v>1089.718382130999</v>
      </c>
    </row>
    <row r="25" spans="1:23" ht="12.75">
      <c r="A25" s="23">
        <v>22</v>
      </c>
      <c r="B25" s="64" t="s">
        <v>41</v>
      </c>
      <c r="C25" s="54">
        <v>3457</v>
      </c>
      <c r="D25" s="43">
        <v>1088144</v>
      </c>
      <c r="E25" s="43">
        <f t="shared" si="0"/>
        <v>314.7654035290715</v>
      </c>
      <c r="F25" s="43">
        <v>3777</v>
      </c>
      <c r="G25" s="43">
        <f t="shared" si="1"/>
        <v>1.0925658085044836</v>
      </c>
      <c r="H25" s="43">
        <v>87288</v>
      </c>
      <c r="I25" s="43">
        <f t="shared" si="2"/>
        <v>25.24963841481053</v>
      </c>
      <c r="J25" s="43">
        <v>632873</v>
      </c>
      <c r="K25" s="43">
        <f t="shared" si="3"/>
        <v>183.07000289268152</v>
      </c>
      <c r="L25" s="43">
        <v>296146</v>
      </c>
      <c r="M25" s="43">
        <f t="shared" si="4"/>
        <v>85.66560601677756</v>
      </c>
      <c r="N25" s="43">
        <v>494975</v>
      </c>
      <c r="O25" s="43">
        <f t="shared" si="5"/>
        <v>143.18050332658373</v>
      </c>
      <c r="P25" s="43">
        <v>81216</v>
      </c>
      <c r="Q25" s="43">
        <f t="shared" si="6"/>
        <v>23.493202198437952</v>
      </c>
      <c r="R25" s="43">
        <v>32876</v>
      </c>
      <c r="S25" s="43">
        <f t="shared" si="7"/>
        <v>9.50997975122939</v>
      </c>
      <c r="T25" s="43">
        <v>188936</v>
      </c>
      <c r="U25" s="43">
        <f t="shared" si="7"/>
        <v>54.65316748625976</v>
      </c>
      <c r="V25" s="44">
        <f t="shared" si="8"/>
        <v>2906231</v>
      </c>
      <c r="W25" s="43">
        <f t="shared" si="9"/>
        <v>840.6800694243564</v>
      </c>
    </row>
    <row r="26" spans="1:23" ht="12.75">
      <c r="A26" s="23">
        <v>23</v>
      </c>
      <c r="B26" s="64" t="s">
        <v>42</v>
      </c>
      <c r="C26" s="54">
        <v>13797</v>
      </c>
      <c r="D26" s="43">
        <v>3679452</v>
      </c>
      <c r="E26" s="43">
        <f t="shared" si="0"/>
        <v>266.6849315068493</v>
      </c>
      <c r="F26" s="43">
        <v>4863</v>
      </c>
      <c r="G26" s="43">
        <f t="shared" si="1"/>
        <v>0.35246792781039354</v>
      </c>
      <c r="H26" s="43">
        <v>260919</v>
      </c>
      <c r="I26" s="43">
        <f t="shared" si="2"/>
        <v>18.911285061969995</v>
      </c>
      <c r="J26" s="43">
        <v>3570421</v>
      </c>
      <c r="K26" s="43">
        <f t="shared" si="3"/>
        <v>258.78241646734796</v>
      </c>
      <c r="L26" s="43">
        <v>192241</v>
      </c>
      <c r="M26" s="43">
        <f t="shared" si="4"/>
        <v>13.93353627600203</v>
      </c>
      <c r="N26" s="43">
        <v>2986407</v>
      </c>
      <c r="O26" s="43">
        <f t="shared" si="5"/>
        <v>216.45335942596216</v>
      </c>
      <c r="P26" s="43">
        <v>380089</v>
      </c>
      <c r="Q26" s="43">
        <f t="shared" si="6"/>
        <v>27.548670000724794</v>
      </c>
      <c r="R26" s="43">
        <v>160324</v>
      </c>
      <c r="S26" s="43">
        <f t="shared" si="7"/>
        <v>11.620207291440169</v>
      </c>
      <c r="T26" s="43">
        <v>736604</v>
      </c>
      <c r="U26" s="43">
        <f t="shared" si="7"/>
        <v>53.38870769007755</v>
      </c>
      <c r="V26" s="44">
        <f t="shared" si="8"/>
        <v>11971320</v>
      </c>
      <c r="W26" s="43">
        <f t="shared" si="9"/>
        <v>867.6755816481843</v>
      </c>
    </row>
    <row r="27" spans="1:23" ht="12.75">
      <c r="A27" s="23">
        <v>24</v>
      </c>
      <c r="B27" s="64" t="s">
        <v>43</v>
      </c>
      <c r="C27" s="54">
        <v>4265</v>
      </c>
      <c r="D27" s="43">
        <v>6069588</v>
      </c>
      <c r="E27" s="43">
        <f t="shared" si="0"/>
        <v>1423.115592028136</v>
      </c>
      <c r="F27" s="43">
        <v>2602</v>
      </c>
      <c r="G27" s="43">
        <f t="shared" si="1"/>
        <v>0.6100820633059789</v>
      </c>
      <c r="H27" s="43">
        <v>114753</v>
      </c>
      <c r="I27" s="43">
        <f t="shared" si="2"/>
        <v>26.905744431418523</v>
      </c>
      <c r="J27" s="43">
        <v>1402149</v>
      </c>
      <c r="K27" s="43">
        <f t="shared" si="3"/>
        <v>328.75709261430245</v>
      </c>
      <c r="L27" s="43">
        <v>174096</v>
      </c>
      <c r="M27" s="43">
        <f t="shared" si="4"/>
        <v>40.81969519343494</v>
      </c>
      <c r="N27" s="43">
        <v>1521458</v>
      </c>
      <c r="O27" s="43">
        <f t="shared" si="5"/>
        <v>356.7310668229777</v>
      </c>
      <c r="P27" s="43">
        <v>3091</v>
      </c>
      <c r="Q27" s="43">
        <f t="shared" si="6"/>
        <v>0.724736225087925</v>
      </c>
      <c r="R27" s="43">
        <v>1934</v>
      </c>
      <c r="S27" s="43">
        <f t="shared" si="7"/>
        <v>0.4534583821805393</v>
      </c>
      <c r="T27" s="43">
        <v>723834</v>
      </c>
      <c r="U27" s="43">
        <f t="shared" si="7"/>
        <v>169.71488862837046</v>
      </c>
      <c r="V27" s="44">
        <f t="shared" si="8"/>
        <v>10013505</v>
      </c>
      <c r="W27" s="43">
        <f t="shared" si="9"/>
        <v>2347.8323563892145</v>
      </c>
    </row>
    <row r="28" spans="1:23" ht="12.75">
      <c r="A28" s="24">
        <v>25</v>
      </c>
      <c r="B28" s="66" t="s">
        <v>44</v>
      </c>
      <c r="C28" s="50">
        <v>2242</v>
      </c>
      <c r="D28" s="40">
        <v>1034349</v>
      </c>
      <c r="E28" s="40">
        <f t="shared" si="0"/>
        <v>461.35102586975916</v>
      </c>
      <c r="F28" s="40">
        <v>0</v>
      </c>
      <c r="G28" s="40">
        <f t="shared" si="1"/>
        <v>0</v>
      </c>
      <c r="H28" s="40">
        <v>108911</v>
      </c>
      <c r="I28" s="40">
        <f t="shared" si="2"/>
        <v>48.57760927743087</v>
      </c>
      <c r="J28" s="40">
        <v>438494</v>
      </c>
      <c r="K28" s="40">
        <f t="shared" si="3"/>
        <v>195.58162355040142</v>
      </c>
      <c r="L28" s="40">
        <v>115286</v>
      </c>
      <c r="M28" s="40">
        <f t="shared" si="4"/>
        <v>51.421052631578945</v>
      </c>
      <c r="N28" s="40">
        <v>346334</v>
      </c>
      <c r="O28" s="40">
        <f t="shared" si="5"/>
        <v>154.47546833184657</v>
      </c>
      <c r="P28" s="40">
        <v>118865</v>
      </c>
      <c r="Q28" s="40">
        <f t="shared" si="6"/>
        <v>53.017395182872434</v>
      </c>
      <c r="R28" s="40">
        <v>0</v>
      </c>
      <c r="S28" s="40">
        <f t="shared" si="7"/>
        <v>0</v>
      </c>
      <c r="T28" s="40">
        <v>200053</v>
      </c>
      <c r="U28" s="40">
        <f t="shared" si="7"/>
        <v>89.22970561998216</v>
      </c>
      <c r="V28" s="41">
        <f t="shared" si="8"/>
        <v>2362292</v>
      </c>
      <c r="W28" s="40">
        <f t="shared" si="9"/>
        <v>1053.6538804638715</v>
      </c>
    </row>
    <row r="29" spans="1:23" ht="12.75">
      <c r="A29" s="55">
        <v>26</v>
      </c>
      <c r="B29" s="65" t="s">
        <v>140</v>
      </c>
      <c r="C29" s="52">
        <v>43722</v>
      </c>
      <c r="D29" s="56">
        <v>22978888</v>
      </c>
      <c r="E29" s="56">
        <f t="shared" si="0"/>
        <v>525.5680892914322</v>
      </c>
      <c r="F29" s="56">
        <v>600000</v>
      </c>
      <c r="G29" s="56">
        <f t="shared" si="1"/>
        <v>13.723068478111706</v>
      </c>
      <c r="H29" s="56">
        <v>484220</v>
      </c>
      <c r="I29" s="56">
        <f t="shared" si="2"/>
        <v>11.074973697452084</v>
      </c>
      <c r="J29" s="56">
        <v>7513757</v>
      </c>
      <c r="K29" s="56">
        <f t="shared" si="3"/>
        <v>171.85300306481864</v>
      </c>
      <c r="L29" s="56">
        <v>1436334</v>
      </c>
      <c r="M29" s="56">
        <f t="shared" si="4"/>
        <v>32.85151639906683</v>
      </c>
      <c r="N29" s="56">
        <v>5330917</v>
      </c>
      <c r="O29" s="56">
        <f t="shared" si="5"/>
        <v>121.92756507021636</v>
      </c>
      <c r="P29" s="56">
        <v>2501838</v>
      </c>
      <c r="Q29" s="56">
        <f t="shared" si="6"/>
        <v>57.22149032523672</v>
      </c>
      <c r="R29" s="56">
        <v>235051</v>
      </c>
      <c r="S29" s="56">
        <f t="shared" si="7"/>
        <v>5.376034948081058</v>
      </c>
      <c r="T29" s="56">
        <v>6266051</v>
      </c>
      <c r="U29" s="56">
        <f t="shared" si="7"/>
        <v>143.31574493390056</v>
      </c>
      <c r="V29" s="57">
        <f t="shared" si="8"/>
        <v>47347056</v>
      </c>
      <c r="W29" s="56">
        <f t="shared" si="9"/>
        <v>1082.911486208316</v>
      </c>
    </row>
    <row r="30" spans="1:23" ht="12.75">
      <c r="A30" s="23">
        <v>27</v>
      </c>
      <c r="B30" s="64" t="s">
        <v>141</v>
      </c>
      <c r="C30" s="54">
        <v>5839</v>
      </c>
      <c r="D30" s="43">
        <v>2808412</v>
      </c>
      <c r="E30" s="43">
        <f t="shared" si="0"/>
        <v>480.9748244562425</v>
      </c>
      <c r="F30" s="43">
        <v>0</v>
      </c>
      <c r="G30" s="43">
        <f t="shared" si="1"/>
        <v>0</v>
      </c>
      <c r="H30" s="43">
        <v>102499</v>
      </c>
      <c r="I30" s="43">
        <f t="shared" si="2"/>
        <v>17.554204487069704</v>
      </c>
      <c r="J30" s="43">
        <v>1141367</v>
      </c>
      <c r="K30" s="43">
        <f t="shared" si="3"/>
        <v>195.47302620311697</v>
      </c>
      <c r="L30" s="43">
        <v>201036</v>
      </c>
      <c r="M30" s="43">
        <f t="shared" si="4"/>
        <v>34.429868128104125</v>
      </c>
      <c r="N30" s="43">
        <v>1157637</v>
      </c>
      <c r="O30" s="43">
        <f t="shared" si="5"/>
        <v>198.25946223668436</v>
      </c>
      <c r="P30" s="43">
        <v>204726</v>
      </c>
      <c r="Q30" s="43">
        <f t="shared" si="6"/>
        <v>35.061825655077925</v>
      </c>
      <c r="R30" s="43">
        <v>58260</v>
      </c>
      <c r="S30" s="43">
        <f t="shared" si="7"/>
        <v>9.97773591368385</v>
      </c>
      <c r="T30" s="43">
        <v>883152</v>
      </c>
      <c r="U30" s="43">
        <f t="shared" si="7"/>
        <v>151.2505566021579</v>
      </c>
      <c r="V30" s="44">
        <f t="shared" si="8"/>
        <v>6557089</v>
      </c>
      <c r="W30" s="43">
        <f t="shared" si="9"/>
        <v>1122.9815036821374</v>
      </c>
    </row>
    <row r="31" spans="1:23" ht="12.75">
      <c r="A31" s="23">
        <v>28</v>
      </c>
      <c r="B31" s="64" t="s">
        <v>45</v>
      </c>
      <c r="C31" s="54">
        <v>29653</v>
      </c>
      <c r="D31" s="43">
        <v>13917540</v>
      </c>
      <c r="E31" s="43">
        <f t="shared" si="0"/>
        <v>469.3467777290662</v>
      </c>
      <c r="F31" s="43">
        <v>282459</v>
      </c>
      <c r="G31" s="43">
        <f t="shared" si="1"/>
        <v>9.525478029204464</v>
      </c>
      <c r="H31" s="43">
        <v>578212</v>
      </c>
      <c r="I31" s="43">
        <f t="shared" si="2"/>
        <v>19.499274946885645</v>
      </c>
      <c r="J31" s="43">
        <v>3999118</v>
      </c>
      <c r="K31" s="43">
        <f t="shared" si="3"/>
        <v>134.8638586315044</v>
      </c>
      <c r="L31" s="43">
        <v>827268</v>
      </c>
      <c r="M31" s="43">
        <f t="shared" si="4"/>
        <v>27.898290223586148</v>
      </c>
      <c r="N31" s="43">
        <v>4591956</v>
      </c>
      <c r="O31" s="43">
        <f t="shared" si="5"/>
        <v>154.85637203655617</v>
      </c>
      <c r="P31" s="43">
        <v>634170</v>
      </c>
      <c r="Q31" s="43">
        <f t="shared" si="6"/>
        <v>21.386369001450106</v>
      </c>
      <c r="R31" s="43">
        <v>224198</v>
      </c>
      <c r="S31" s="43">
        <f t="shared" si="7"/>
        <v>7.560718982902236</v>
      </c>
      <c r="T31" s="43">
        <v>3720227</v>
      </c>
      <c r="U31" s="43">
        <f t="shared" si="7"/>
        <v>125.45870569588237</v>
      </c>
      <c r="V31" s="44">
        <f t="shared" si="8"/>
        <v>28775148</v>
      </c>
      <c r="W31" s="43">
        <f t="shared" si="9"/>
        <v>970.3958452770378</v>
      </c>
    </row>
    <row r="32" spans="1:23" ht="12.75">
      <c r="A32" s="23">
        <v>29</v>
      </c>
      <c r="B32" s="64" t="s">
        <v>46</v>
      </c>
      <c r="C32" s="54">
        <v>14639</v>
      </c>
      <c r="D32" s="43">
        <v>6684355</v>
      </c>
      <c r="E32" s="43">
        <f t="shared" si="0"/>
        <v>456.6128150829975</v>
      </c>
      <c r="F32" s="43">
        <v>5317</v>
      </c>
      <c r="G32" s="43">
        <f t="shared" si="1"/>
        <v>0.36320786938998567</v>
      </c>
      <c r="H32" s="43">
        <v>349126</v>
      </c>
      <c r="I32" s="43">
        <f t="shared" si="2"/>
        <v>23.849033403921034</v>
      </c>
      <c r="J32" s="43">
        <v>2751064</v>
      </c>
      <c r="K32" s="43">
        <f t="shared" si="3"/>
        <v>187.927044197008</v>
      </c>
      <c r="L32" s="43">
        <v>660303</v>
      </c>
      <c r="M32" s="43">
        <f t="shared" si="4"/>
        <v>45.105744927932236</v>
      </c>
      <c r="N32" s="43">
        <v>2921124</v>
      </c>
      <c r="O32" s="43">
        <f t="shared" si="5"/>
        <v>199.543957920623</v>
      </c>
      <c r="P32" s="43">
        <v>318502</v>
      </c>
      <c r="Q32" s="43">
        <f t="shared" si="6"/>
        <v>21.757087232734477</v>
      </c>
      <c r="R32" s="43">
        <v>38072</v>
      </c>
      <c r="S32" s="43">
        <f t="shared" si="7"/>
        <v>2.6007240931757636</v>
      </c>
      <c r="T32" s="43">
        <v>926072</v>
      </c>
      <c r="U32" s="43">
        <f t="shared" si="7"/>
        <v>63.260605232597854</v>
      </c>
      <c r="V32" s="44">
        <f t="shared" si="8"/>
        <v>14653935</v>
      </c>
      <c r="W32" s="43">
        <f t="shared" si="9"/>
        <v>1001.0202199603798</v>
      </c>
    </row>
    <row r="33" spans="1:23" ht="12.75">
      <c r="A33" s="24">
        <v>30</v>
      </c>
      <c r="B33" s="66" t="s">
        <v>47</v>
      </c>
      <c r="C33" s="50">
        <v>2607</v>
      </c>
      <c r="D33" s="40">
        <v>877084</v>
      </c>
      <c r="E33" s="40">
        <f t="shared" si="0"/>
        <v>336.4342155734561</v>
      </c>
      <c r="F33" s="40">
        <v>37095</v>
      </c>
      <c r="G33" s="40">
        <f t="shared" si="1"/>
        <v>14.228998849252013</v>
      </c>
      <c r="H33" s="40">
        <v>135178</v>
      </c>
      <c r="I33" s="40">
        <f t="shared" si="2"/>
        <v>51.85193709244342</v>
      </c>
      <c r="J33" s="40">
        <v>563425</v>
      </c>
      <c r="K33" s="40">
        <f t="shared" si="3"/>
        <v>216.12006137322592</v>
      </c>
      <c r="L33" s="40">
        <v>73856</v>
      </c>
      <c r="M33" s="40">
        <f t="shared" si="4"/>
        <v>28.32988108937476</v>
      </c>
      <c r="N33" s="40">
        <v>525167</v>
      </c>
      <c r="O33" s="40">
        <f t="shared" si="5"/>
        <v>201.44495588799387</v>
      </c>
      <c r="P33" s="40">
        <v>69016</v>
      </c>
      <c r="Q33" s="40">
        <f t="shared" si="6"/>
        <v>26.473341004986576</v>
      </c>
      <c r="R33" s="40">
        <v>3844</v>
      </c>
      <c r="S33" s="40">
        <f t="shared" si="7"/>
        <v>1.4744917529727657</v>
      </c>
      <c r="T33" s="40">
        <v>308443</v>
      </c>
      <c r="U33" s="40">
        <f t="shared" si="7"/>
        <v>118.31338703490603</v>
      </c>
      <c r="V33" s="41">
        <f t="shared" si="8"/>
        <v>2593108</v>
      </c>
      <c r="W33" s="40">
        <f t="shared" si="9"/>
        <v>994.6712696586114</v>
      </c>
    </row>
    <row r="34" spans="1:23" ht="12.75">
      <c r="A34" s="55">
        <v>31</v>
      </c>
      <c r="B34" s="65" t="s">
        <v>48</v>
      </c>
      <c r="C34" s="52">
        <v>6703</v>
      </c>
      <c r="D34" s="56">
        <v>1880455</v>
      </c>
      <c r="E34" s="56">
        <f t="shared" si="0"/>
        <v>280.53931075637774</v>
      </c>
      <c r="F34" s="56">
        <v>40000</v>
      </c>
      <c r="G34" s="56">
        <f t="shared" si="1"/>
        <v>5.967477248992989</v>
      </c>
      <c r="H34" s="56">
        <v>219857</v>
      </c>
      <c r="I34" s="56">
        <f t="shared" si="2"/>
        <v>32.799791138296285</v>
      </c>
      <c r="J34" s="56">
        <v>882371</v>
      </c>
      <c r="K34" s="56">
        <f t="shared" si="3"/>
        <v>131.6382216917798</v>
      </c>
      <c r="L34" s="56">
        <v>345118</v>
      </c>
      <c r="M34" s="56">
        <f t="shared" si="4"/>
        <v>51.48709533044905</v>
      </c>
      <c r="N34" s="56">
        <v>1385960</v>
      </c>
      <c r="O34" s="56">
        <f t="shared" si="5"/>
        <v>206.76711920035805</v>
      </c>
      <c r="P34" s="56">
        <v>210721</v>
      </c>
      <c r="Q34" s="56">
        <f t="shared" si="6"/>
        <v>31.436819334626286</v>
      </c>
      <c r="R34" s="56">
        <v>38816</v>
      </c>
      <c r="S34" s="56">
        <f t="shared" si="7"/>
        <v>5.790839922422796</v>
      </c>
      <c r="T34" s="56">
        <v>730080</v>
      </c>
      <c r="U34" s="56">
        <f t="shared" si="7"/>
        <v>108.91839474862002</v>
      </c>
      <c r="V34" s="57">
        <f t="shared" si="8"/>
        <v>5733378</v>
      </c>
      <c r="W34" s="56">
        <f t="shared" si="9"/>
        <v>855.345069371923</v>
      </c>
    </row>
    <row r="35" spans="1:23" ht="12.75">
      <c r="A35" s="23">
        <v>32</v>
      </c>
      <c r="B35" s="64" t="s">
        <v>49</v>
      </c>
      <c r="C35" s="54">
        <v>24131</v>
      </c>
      <c r="D35" s="43">
        <v>9250199</v>
      </c>
      <c r="E35" s="43">
        <f t="shared" si="0"/>
        <v>383.33260121834985</v>
      </c>
      <c r="F35" s="43">
        <v>310581</v>
      </c>
      <c r="G35" s="43">
        <f t="shared" si="1"/>
        <v>12.870622850275579</v>
      </c>
      <c r="H35" s="43">
        <v>344522</v>
      </c>
      <c r="I35" s="43">
        <f t="shared" si="2"/>
        <v>14.277153868467947</v>
      </c>
      <c r="J35" s="43">
        <v>2217190</v>
      </c>
      <c r="K35" s="43">
        <f t="shared" si="3"/>
        <v>91.88139737267416</v>
      </c>
      <c r="L35" s="43">
        <v>644046</v>
      </c>
      <c r="M35" s="43">
        <f t="shared" si="4"/>
        <v>26.689569433508765</v>
      </c>
      <c r="N35" s="43">
        <v>4120814</v>
      </c>
      <c r="O35" s="43">
        <f t="shared" si="5"/>
        <v>170.76847208984293</v>
      </c>
      <c r="P35" s="43">
        <v>688885</v>
      </c>
      <c r="Q35" s="43">
        <f t="shared" si="6"/>
        <v>28.547718702084456</v>
      </c>
      <c r="R35" s="43">
        <v>185151</v>
      </c>
      <c r="S35" s="43">
        <f t="shared" si="7"/>
        <v>7.672744602378683</v>
      </c>
      <c r="T35" s="43">
        <v>2716618</v>
      </c>
      <c r="U35" s="43">
        <f t="shared" si="7"/>
        <v>112.57792880527123</v>
      </c>
      <c r="V35" s="44">
        <f t="shared" si="8"/>
        <v>20478006</v>
      </c>
      <c r="W35" s="43">
        <f t="shared" si="9"/>
        <v>848.6182089428536</v>
      </c>
    </row>
    <row r="36" spans="1:23" ht="12.75">
      <c r="A36" s="23">
        <v>33</v>
      </c>
      <c r="B36" s="64" t="s">
        <v>50</v>
      </c>
      <c r="C36" s="54">
        <v>2096</v>
      </c>
      <c r="D36" s="43">
        <v>1767518</v>
      </c>
      <c r="E36" s="43">
        <f t="shared" si="0"/>
        <v>843.2814885496183</v>
      </c>
      <c r="F36" s="43">
        <v>0</v>
      </c>
      <c r="G36" s="43">
        <f t="shared" si="1"/>
        <v>0</v>
      </c>
      <c r="H36" s="43">
        <v>87714</v>
      </c>
      <c r="I36" s="43">
        <f t="shared" si="2"/>
        <v>41.84828244274809</v>
      </c>
      <c r="J36" s="43">
        <v>336903</v>
      </c>
      <c r="K36" s="43">
        <f t="shared" si="3"/>
        <v>160.7361641221374</v>
      </c>
      <c r="L36" s="43">
        <v>71922</v>
      </c>
      <c r="M36" s="43">
        <f t="shared" si="4"/>
        <v>34.31393129770992</v>
      </c>
      <c r="N36" s="43">
        <v>512435</v>
      </c>
      <c r="O36" s="43">
        <f t="shared" si="5"/>
        <v>244.4823473282443</v>
      </c>
      <c r="P36" s="43">
        <v>72289</v>
      </c>
      <c r="Q36" s="43">
        <f t="shared" si="6"/>
        <v>34.48902671755725</v>
      </c>
      <c r="R36" s="43">
        <v>3704</v>
      </c>
      <c r="S36" s="43">
        <f t="shared" si="7"/>
        <v>1.7671755725190839</v>
      </c>
      <c r="T36" s="43">
        <v>212529</v>
      </c>
      <c r="U36" s="43">
        <f t="shared" si="7"/>
        <v>101.39742366412214</v>
      </c>
      <c r="V36" s="44">
        <f t="shared" si="8"/>
        <v>3065014</v>
      </c>
      <c r="W36" s="43">
        <f t="shared" si="9"/>
        <v>1462.3158396946565</v>
      </c>
    </row>
    <row r="37" spans="1:23" ht="12.75">
      <c r="A37" s="23">
        <v>34</v>
      </c>
      <c r="B37" s="64" t="s">
        <v>51</v>
      </c>
      <c r="C37" s="54">
        <v>4746</v>
      </c>
      <c r="D37" s="43">
        <v>2182249</v>
      </c>
      <c r="E37" s="43">
        <f t="shared" si="0"/>
        <v>459.80804888327015</v>
      </c>
      <c r="F37" s="43">
        <v>78602</v>
      </c>
      <c r="G37" s="43">
        <f t="shared" si="1"/>
        <v>16.56173619890434</v>
      </c>
      <c r="H37" s="43">
        <v>158896</v>
      </c>
      <c r="I37" s="43">
        <f t="shared" si="2"/>
        <v>33.47998314369996</v>
      </c>
      <c r="J37" s="43">
        <v>837466</v>
      </c>
      <c r="K37" s="43">
        <f t="shared" si="3"/>
        <v>176.45722713864308</v>
      </c>
      <c r="L37" s="43">
        <v>284667</v>
      </c>
      <c r="M37" s="43">
        <f t="shared" si="4"/>
        <v>59.98040455120101</v>
      </c>
      <c r="N37" s="43">
        <v>1024550</v>
      </c>
      <c r="O37" s="43">
        <f t="shared" si="5"/>
        <v>215.87652760219132</v>
      </c>
      <c r="P37" s="43">
        <v>125564</v>
      </c>
      <c r="Q37" s="43">
        <f t="shared" si="6"/>
        <v>26.456805731142016</v>
      </c>
      <c r="R37" s="43">
        <v>3235</v>
      </c>
      <c r="S37" s="43">
        <f t="shared" si="7"/>
        <v>0.6816266329540666</v>
      </c>
      <c r="T37" s="43">
        <v>633159</v>
      </c>
      <c r="U37" s="43">
        <f t="shared" si="7"/>
        <v>133.40897597977244</v>
      </c>
      <c r="V37" s="44">
        <f t="shared" si="8"/>
        <v>5328388</v>
      </c>
      <c r="W37" s="43">
        <f t="shared" si="9"/>
        <v>1122.7113358617783</v>
      </c>
    </row>
    <row r="38" spans="1:23" ht="12.75">
      <c r="A38" s="24">
        <v>35</v>
      </c>
      <c r="B38" s="66" t="s">
        <v>52</v>
      </c>
      <c r="C38" s="50">
        <v>6754</v>
      </c>
      <c r="D38" s="40">
        <v>2858784</v>
      </c>
      <c r="E38" s="40">
        <f t="shared" si="0"/>
        <v>423.27272727272725</v>
      </c>
      <c r="F38" s="40">
        <v>26067</v>
      </c>
      <c r="G38" s="40">
        <f t="shared" si="1"/>
        <v>3.8594906721942555</v>
      </c>
      <c r="H38" s="40">
        <v>264929</v>
      </c>
      <c r="I38" s="40">
        <f t="shared" si="2"/>
        <v>39.22549600236896</v>
      </c>
      <c r="J38" s="40">
        <v>1102907</v>
      </c>
      <c r="K38" s="40">
        <f t="shared" si="3"/>
        <v>163.29686111933668</v>
      </c>
      <c r="L38" s="40">
        <v>412677</v>
      </c>
      <c r="M38" s="40">
        <f t="shared" si="4"/>
        <v>61.101125259105714</v>
      </c>
      <c r="N38" s="40">
        <v>1368767</v>
      </c>
      <c r="O38" s="40">
        <f t="shared" si="5"/>
        <v>202.66020136215576</v>
      </c>
      <c r="P38" s="40">
        <v>61469</v>
      </c>
      <c r="Q38" s="40">
        <f t="shared" si="6"/>
        <v>9.101125259105714</v>
      </c>
      <c r="R38" s="40">
        <v>40698</v>
      </c>
      <c r="S38" s="40">
        <f t="shared" si="7"/>
        <v>6.0257625111045305</v>
      </c>
      <c r="T38" s="40">
        <v>703488</v>
      </c>
      <c r="U38" s="40">
        <f t="shared" si="7"/>
        <v>104.1587207580693</v>
      </c>
      <c r="V38" s="41">
        <f t="shared" si="8"/>
        <v>6839786</v>
      </c>
      <c r="W38" s="40">
        <f t="shared" si="9"/>
        <v>1012.7015102161682</v>
      </c>
    </row>
    <row r="39" spans="1:23" ht="12.75">
      <c r="A39" s="55">
        <v>36</v>
      </c>
      <c r="B39" s="65" t="s">
        <v>142</v>
      </c>
      <c r="C39" s="52">
        <v>10109</v>
      </c>
      <c r="D39" s="56">
        <v>13595033</v>
      </c>
      <c r="E39" s="56">
        <f t="shared" si="0"/>
        <v>1344.8444950044516</v>
      </c>
      <c r="F39" s="56">
        <v>4433</v>
      </c>
      <c r="G39" s="56">
        <f t="shared" si="1"/>
        <v>0.4385201305767138</v>
      </c>
      <c r="H39" s="56">
        <v>67748</v>
      </c>
      <c r="I39" s="56">
        <f t="shared" si="2"/>
        <v>6.7017509150262145</v>
      </c>
      <c r="J39" s="56">
        <v>1985404</v>
      </c>
      <c r="K39" s="56">
        <f t="shared" si="3"/>
        <v>196.39964388168957</v>
      </c>
      <c r="L39" s="56">
        <v>0</v>
      </c>
      <c r="M39" s="56">
        <f t="shared" si="4"/>
        <v>0</v>
      </c>
      <c r="N39" s="56">
        <v>975161</v>
      </c>
      <c r="O39" s="56">
        <f t="shared" si="5"/>
        <v>96.46463547334059</v>
      </c>
      <c r="P39" s="56">
        <v>37812</v>
      </c>
      <c r="Q39" s="56">
        <f t="shared" si="6"/>
        <v>3.7404293204075576</v>
      </c>
      <c r="R39" s="56">
        <v>289687</v>
      </c>
      <c r="S39" s="56">
        <f t="shared" si="7"/>
        <v>28.656345830448114</v>
      </c>
      <c r="T39" s="56">
        <v>762819</v>
      </c>
      <c r="U39" s="56">
        <f t="shared" si="7"/>
        <v>75.45939262043723</v>
      </c>
      <c r="V39" s="57">
        <f t="shared" si="8"/>
        <v>17718097</v>
      </c>
      <c r="W39" s="56">
        <f t="shared" si="9"/>
        <v>1752.7052131763776</v>
      </c>
    </row>
    <row r="40" spans="1:23" ht="12.75">
      <c r="A40" s="23">
        <v>37</v>
      </c>
      <c r="B40" s="64" t="s">
        <v>53</v>
      </c>
      <c r="C40" s="54">
        <v>19119</v>
      </c>
      <c r="D40" s="43">
        <v>8958370</v>
      </c>
      <c r="E40" s="43">
        <f t="shared" si="0"/>
        <v>468.5585020137037</v>
      </c>
      <c r="F40" s="43">
        <v>106149</v>
      </c>
      <c r="G40" s="43">
        <f t="shared" si="1"/>
        <v>5.552016318845128</v>
      </c>
      <c r="H40" s="43">
        <v>591028</v>
      </c>
      <c r="I40" s="43">
        <f t="shared" si="2"/>
        <v>30.91312307129034</v>
      </c>
      <c r="J40" s="43">
        <v>3460319</v>
      </c>
      <c r="K40" s="43">
        <f t="shared" si="3"/>
        <v>180.9884931220252</v>
      </c>
      <c r="L40" s="43">
        <v>572238</v>
      </c>
      <c r="M40" s="43">
        <f t="shared" si="4"/>
        <v>29.93033108426173</v>
      </c>
      <c r="N40" s="43">
        <v>3729718</v>
      </c>
      <c r="O40" s="43">
        <f t="shared" si="5"/>
        <v>195.07913593807208</v>
      </c>
      <c r="P40" s="43">
        <v>792389</v>
      </c>
      <c r="Q40" s="43">
        <f t="shared" si="6"/>
        <v>41.445106961661175</v>
      </c>
      <c r="R40" s="43">
        <v>89628</v>
      </c>
      <c r="S40" s="43">
        <f t="shared" si="7"/>
        <v>4.687902086929233</v>
      </c>
      <c r="T40" s="43">
        <v>2435820</v>
      </c>
      <c r="U40" s="43">
        <f t="shared" si="7"/>
        <v>127.40310685705319</v>
      </c>
      <c r="V40" s="44">
        <f t="shared" si="8"/>
        <v>20735659</v>
      </c>
      <c r="W40" s="43">
        <f t="shared" si="9"/>
        <v>1084.5577174538416</v>
      </c>
    </row>
    <row r="41" spans="1:23" ht="12.75">
      <c r="A41" s="23">
        <v>38</v>
      </c>
      <c r="B41" s="64" t="s">
        <v>143</v>
      </c>
      <c r="C41" s="54">
        <v>3614</v>
      </c>
      <c r="D41" s="43">
        <v>2571034</v>
      </c>
      <c r="E41" s="43">
        <f t="shared" si="0"/>
        <v>711.4095185390149</v>
      </c>
      <c r="F41" s="43">
        <v>0</v>
      </c>
      <c r="G41" s="43">
        <f t="shared" si="1"/>
        <v>0</v>
      </c>
      <c r="H41" s="43">
        <v>66958</v>
      </c>
      <c r="I41" s="43">
        <f t="shared" si="2"/>
        <v>18.527393469839513</v>
      </c>
      <c r="J41" s="43">
        <v>944286</v>
      </c>
      <c r="K41" s="43">
        <f t="shared" si="3"/>
        <v>261.2855561704483</v>
      </c>
      <c r="L41" s="43">
        <v>291807</v>
      </c>
      <c r="M41" s="43">
        <f t="shared" si="4"/>
        <v>80.74349750968456</v>
      </c>
      <c r="N41" s="43">
        <v>742790</v>
      </c>
      <c r="O41" s="43">
        <f t="shared" si="5"/>
        <v>205.5312672938572</v>
      </c>
      <c r="P41" s="43">
        <v>69589</v>
      </c>
      <c r="Q41" s="43">
        <f t="shared" si="6"/>
        <v>19.255395683453237</v>
      </c>
      <c r="R41" s="43">
        <v>38269</v>
      </c>
      <c r="S41" s="43">
        <f t="shared" si="7"/>
        <v>10.589097952407306</v>
      </c>
      <c r="T41" s="43">
        <v>420696</v>
      </c>
      <c r="U41" s="43">
        <f t="shared" si="7"/>
        <v>116.40730492529053</v>
      </c>
      <c r="V41" s="44">
        <f t="shared" si="8"/>
        <v>5145429</v>
      </c>
      <c r="W41" s="43">
        <f t="shared" si="9"/>
        <v>1423.7490315439957</v>
      </c>
    </row>
    <row r="42" spans="1:23" ht="12.75">
      <c r="A42" s="23">
        <v>39</v>
      </c>
      <c r="B42" s="64" t="s">
        <v>54</v>
      </c>
      <c r="C42" s="54">
        <v>2634</v>
      </c>
      <c r="D42" s="43">
        <v>1133752</v>
      </c>
      <c r="E42" s="43">
        <f t="shared" si="0"/>
        <v>430.42976461655275</v>
      </c>
      <c r="F42" s="43">
        <v>49000</v>
      </c>
      <c r="G42" s="43">
        <f t="shared" si="1"/>
        <v>18.602885345482157</v>
      </c>
      <c r="H42" s="43">
        <v>58435</v>
      </c>
      <c r="I42" s="43">
        <f t="shared" si="2"/>
        <v>22.184889901290813</v>
      </c>
      <c r="J42" s="43">
        <v>282417</v>
      </c>
      <c r="K42" s="43">
        <f t="shared" si="3"/>
        <v>107.21981776765377</v>
      </c>
      <c r="L42" s="43">
        <v>214606</v>
      </c>
      <c r="M42" s="43">
        <f t="shared" si="4"/>
        <v>81.47532270311314</v>
      </c>
      <c r="N42" s="43">
        <v>606215</v>
      </c>
      <c r="O42" s="43">
        <f t="shared" si="5"/>
        <v>230.14996203492785</v>
      </c>
      <c r="P42" s="43"/>
      <c r="Q42" s="43">
        <f t="shared" si="6"/>
        <v>0</v>
      </c>
      <c r="R42" s="43">
        <v>13274</v>
      </c>
      <c r="S42" s="43">
        <f t="shared" si="7"/>
        <v>5.039483675018983</v>
      </c>
      <c r="T42" s="43">
        <v>173599</v>
      </c>
      <c r="U42" s="43">
        <f t="shared" si="7"/>
        <v>65.90698557327259</v>
      </c>
      <c r="V42" s="44">
        <f t="shared" si="8"/>
        <v>2531298</v>
      </c>
      <c r="W42" s="43">
        <f t="shared" si="9"/>
        <v>961.0091116173121</v>
      </c>
    </row>
    <row r="43" spans="1:23" ht="12.75">
      <c r="A43" s="24">
        <v>40</v>
      </c>
      <c r="B43" s="66" t="s">
        <v>55</v>
      </c>
      <c r="C43" s="50">
        <v>23634</v>
      </c>
      <c r="D43" s="40">
        <v>6831547</v>
      </c>
      <c r="E43" s="40">
        <f t="shared" si="0"/>
        <v>289.05589405094355</v>
      </c>
      <c r="F43" s="40">
        <v>251662</v>
      </c>
      <c r="G43" s="40">
        <f t="shared" si="1"/>
        <v>10.648303291867649</v>
      </c>
      <c r="H43" s="40">
        <v>0</v>
      </c>
      <c r="I43" s="40">
        <f t="shared" si="2"/>
        <v>0</v>
      </c>
      <c r="J43" s="40">
        <v>6801356</v>
      </c>
      <c r="K43" s="40">
        <f t="shared" si="3"/>
        <v>287.7784547685538</v>
      </c>
      <c r="L43" s="40">
        <v>0</v>
      </c>
      <c r="M43" s="40">
        <f t="shared" si="4"/>
        <v>0</v>
      </c>
      <c r="N43" s="40">
        <v>4674949</v>
      </c>
      <c r="O43" s="40">
        <f t="shared" si="5"/>
        <v>197.8060844545993</v>
      </c>
      <c r="P43" s="40">
        <v>635292</v>
      </c>
      <c r="Q43" s="40">
        <f t="shared" si="6"/>
        <v>26.88042650418888</v>
      </c>
      <c r="R43" s="40">
        <v>67495</v>
      </c>
      <c r="S43" s="40">
        <f t="shared" si="7"/>
        <v>2.8558432766353556</v>
      </c>
      <c r="T43" s="40">
        <v>1017546</v>
      </c>
      <c r="U43" s="40">
        <f t="shared" si="7"/>
        <v>43.05432850977405</v>
      </c>
      <c r="V43" s="41">
        <f t="shared" si="8"/>
        <v>20279847</v>
      </c>
      <c r="W43" s="40">
        <f t="shared" si="9"/>
        <v>858.0793348565626</v>
      </c>
    </row>
    <row r="44" spans="1:23" ht="12.75">
      <c r="A44" s="55">
        <v>41</v>
      </c>
      <c r="B44" s="65" t="s">
        <v>56</v>
      </c>
      <c r="C44" s="52">
        <v>1512</v>
      </c>
      <c r="D44" s="56">
        <v>898251</v>
      </c>
      <c r="E44" s="56">
        <f t="shared" si="0"/>
        <v>594.0813492063492</v>
      </c>
      <c r="F44" s="56">
        <v>0</v>
      </c>
      <c r="G44" s="56">
        <f t="shared" si="1"/>
        <v>0</v>
      </c>
      <c r="H44" s="56">
        <v>84663</v>
      </c>
      <c r="I44" s="56">
        <f t="shared" si="2"/>
        <v>55.99404761904762</v>
      </c>
      <c r="J44" s="56">
        <v>360588</v>
      </c>
      <c r="K44" s="56">
        <f t="shared" si="3"/>
        <v>238.484126984127</v>
      </c>
      <c r="L44" s="56">
        <v>113221</v>
      </c>
      <c r="M44" s="56">
        <f t="shared" si="4"/>
        <v>74.88161375661376</v>
      </c>
      <c r="N44" s="56">
        <v>347804</v>
      </c>
      <c r="O44" s="56">
        <f t="shared" si="5"/>
        <v>230.02910052910053</v>
      </c>
      <c r="P44" s="56">
        <v>48724</v>
      </c>
      <c r="Q44" s="56">
        <f t="shared" si="6"/>
        <v>32.22486772486773</v>
      </c>
      <c r="R44" s="56">
        <v>0</v>
      </c>
      <c r="S44" s="56">
        <f t="shared" si="7"/>
        <v>0</v>
      </c>
      <c r="T44" s="56">
        <v>164465</v>
      </c>
      <c r="U44" s="56">
        <f t="shared" si="7"/>
        <v>108.77314814814815</v>
      </c>
      <c r="V44" s="57">
        <f t="shared" si="8"/>
        <v>2017716</v>
      </c>
      <c r="W44" s="56">
        <f t="shared" si="9"/>
        <v>1334.468253968254</v>
      </c>
    </row>
    <row r="45" spans="1:23" ht="12.75">
      <c r="A45" s="23">
        <v>42</v>
      </c>
      <c r="B45" s="64" t="s">
        <v>57</v>
      </c>
      <c r="C45" s="54">
        <v>3385</v>
      </c>
      <c r="D45" s="43">
        <v>1879449</v>
      </c>
      <c r="E45" s="43">
        <f t="shared" si="0"/>
        <v>555.2286558345643</v>
      </c>
      <c r="F45" s="43">
        <v>3492</v>
      </c>
      <c r="G45" s="43">
        <f t="shared" si="1"/>
        <v>1.0316100443131462</v>
      </c>
      <c r="H45" s="43">
        <v>94700</v>
      </c>
      <c r="I45" s="43">
        <f t="shared" si="2"/>
        <v>27.97636632200886</v>
      </c>
      <c r="J45" s="43">
        <v>626812</v>
      </c>
      <c r="K45" s="43">
        <f t="shared" si="3"/>
        <v>185.17341211225997</v>
      </c>
      <c r="L45" s="43">
        <v>174584</v>
      </c>
      <c r="M45" s="43">
        <f t="shared" si="4"/>
        <v>51.575775480059086</v>
      </c>
      <c r="N45" s="43">
        <v>757469</v>
      </c>
      <c r="O45" s="43">
        <f t="shared" si="5"/>
        <v>223.77223042836042</v>
      </c>
      <c r="P45" s="43">
        <v>101593</v>
      </c>
      <c r="Q45" s="43">
        <f t="shared" si="6"/>
        <v>30.012703101920238</v>
      </c>
      <c r="R45" s="43">
        <v>8431</v>
      </c>
      <c r="S45" s="43">
        <f t="shared" si="7"/>
        <v>2.4906942392909897</v>
      </c>
      <c r="T45" s="43">
        <v>342766</v>
      </c>
      <c r="U45" s="43">
        <f t="shared" si="7"/>
        <v>101.2602658788774</v>
      </c>
      <c r="V45" s="44">
        <f t="shared" si="8"/>
        <v>3989296</v>
      </c>
      <c r="W45" s="43">
        <f t="shared" si="9"/>
        <v>1178.5217134416544</v>
      </c>
    </row>
    <row r="46" spans="1:23" ht="12.75">
      <c r="A46" s="23">
        <v>43</v>
      </c>
      <c r="B46" s="64" t="s">
        <v>58</v>
      </c>
      <c r="C46" s="54">
        <v>4253</v>
      </c>
      <c r="D46" s="43">
        <v>2588487</v>
      </c>
      <c r="E46" s="43">
        <f t="shared" si="0"/>
        <v>608.626146249706</v>
      </c>
      <c r="F46" s="43">
        <v>77794</v>
      </c>
      <c r="G46" s="43">
        <f t="shared" si="1"/>
        <v>18.291558899600282</v>
      </c>
      <c r="H46" s="43">
        <v>84981</v>
      </c>
      <c r="I46" s="43">
        <f t="shared" si="2"/>
        <v>19.981424876557725</v>
      </c>
      <c r="J46" s="43">
        <v>628150</v>
      </c>
      <c r="K46" s="43">
        <f t="shared" si="3"/>
        <v>147.6957441805784</v>
      </c>
      <c r="L46" s="43">
        <v>84491</v>
      </c>
      <c r="M46" s="43">
        <f t="shared" si="4"/>
        <v>19.866212085586646</v>
      </c>
      <c r="N46" s="43">
        <v>823223</v>
      </c>
      <c r="O46" s="43">
        <f t="shared" si="5"/>
        <v>193.5628967787444</v>
      </c>
      <c r="P46" s="43">
        <v>110305</v>
      </c>
      <c r="Q46" s="43">
        <f t="shared" si="6"/>
        <v>25.93581001645897</v>
      </c>
      <c r="R46" s="43">
        <v>21607</v>
      </c>
      <c r="S46" s="43">
        <f t="shared" si="7"/>
        <v>5.080413825534917</v>
      </c>
      <c r="T46" s="43">
        <v>280965</v>
      </c>
      <c r="U46" s="43">
        <f t="shared" si="7"/>
        <v>66.06277921467199</v>
      </c>
      <c r="V46" s="44">
        <f t="shared" si="8"/>
        <v>4700003</v>
      </c>
      <c r="W46" s="43">
        <f t="shared" si="9"/>
        <v>1105.1029861274394</v>
      </c>
    </row>
    <row r="47" spans="1:23" ht="12.75">
      <c r="A47" s="23">
        <v>44</v>
      </c>
      <c r="B47" s="64" t="s">
        <v>144</v>
      </c>
      <c r="C47" s="54">
        <v>4645</v>
      </c>
      <c r="D47" s="43">
        <v>9236934</v>
      </c>
      <c r="E47" s="43">
        <f t="shared" si="0"/>
        <v>1988.5756727664154</v>
      </c>
      <c r="F47" s="43">
        <v>15000</v>
      </c>
      <c r="G47" s="43">
        <f t="shared" si="1"/>
        <v>3.2292787944025836</v>
      </c>
      <c r="H47" s="43">
        <v>153462</v>
      </c>
      <c r="I47" s="43">
        <f t="shared" si="2"/>
        <v>33.03810548977395</v>
      </c>
      <c r="J47" s="43">
        <v>1276263</v>
      </c>
      <c r="K47" s="43">
        <f t="shared" si="3"/>
        <v>274.7606027987083</v>
      </c>
      <c r="L47" s="43">
        <v>274184</v>
      </c>
      <c r="M47" s="43">
        <f t="shared" si="4"/>
        <v>59.027771797631864</v>
      </c>
      <c r="N47" s="43">
        <v>928192</v>
      </c>
      <c r="O47" s="43">
        <f t="shared" si="5"/>
        <v>199.8260495156082</v>
      </c>
      <c r="P47" s="43">
        <v>211791</v>
      </c>
      <c r="Q47" s="43">
        <f t="shared" si="6"/>
        <v>45.595479009687836</v>
      </c>
      <c r="R47" s="43">
        <v>358550</v>
      </c>
      <c r="S47" s="43">
        <f t="shared" si="7"/>
        <v>77.19052744886976</v>
      </c>
      <c r="T47" s="43">
        <v>1664877</v>
      </c>
      <c r="U47" s="43">
        <f t="shared" si="7"/>
        <v>358.42346609257265</v>
      </c>
      <c r="V47" s="44">
        <f t="shared" si="8"/>
        <v>14119253</v>
      </c>
      <c r="W47" s="43">
        <f t="shared" si="9"/>
        <v>3039.6669537136704</v>
      </c>
    </row>
    <row r="48" spans="1:23" ht="12.75">
      <c r="A48" s="24">
        <v>45</v>
      </c>
      <c r="B48" s="66" t="s">
        <v>145</v>
      </c>
      <c r="C48" s="50">
        <v>9535</v>
      </c>
      <c r="D48" s="40">
        <v>3259417</v>
      </c>
      <c r="E48" s="40">
        <f t="shared" si="0"/>
        <v>341.8371263765076</v>
      </c>
      <c r="F48" s="40">
        <v>19274</v>
      </c>
      <c r="G48" s="40">
        <f t="shared" si="1"/>
        <v>2.02139486103828</v>
      </c>
      <c r="H48" s="40">
        <v>198904</v>
      </c>
      <c r="I48" s="40">
        <f t="shared" si="2"/>
        <v>20.8604090194022</v>
      </c>
      <c r="J48" s="40">
        <v>2687123</v>
      </c>
      <c r="K48" s="40">
        <f t="shared" si="3"/>
        <v>281.8167802831673</v>
      </c>
      <c r="L48" s="40">
        <v>639007</v>
      </c>
      <c r="M48" s="40">
        <f t="shared" si="4"/>
        <v>67.01699003670687</v>
      </c>
      <c r="N48" s="40">
        <v>1693328</v>
      </c>
      <c r="O48" s="40">
        <f t="shared" si="5"/>
        <v>177.590770844258</v>
      </c>
      <c r="P48" s="40">
        <v>246660</v>
      </c>
      <c r="Q48" s="40">
        <f t="shared" si="6"/>
        <v>25.868904037755637</v>
      </c>
      <c r="R48" s="40">
        <v>110664</v>
      </c>
      <c r="S48" s="40">
        <f t="shared" si="7"/>
        <v>11.606082852648138</v>
      </c>
      <c r="T48" s="40">
        <v>549576</v>
      </c>
      <c r="U48" s="40">
        <f t="shared" si="7"/>
        <v>57.637755637126375</v>
      </c>
      <c r="V48" s="41">
        <f t="shared" si="8"/>
        <v>9403953</v>
      </c>
      <c r="W48" s="40">
        <f t="shared" si="9"/>
        <v>986.2562139486104</v>
      </c>
    </row>
    <row r="49" spans="1:23" ht="12.75">
      <c r="A49" s="55">
        <v>46</v>
      </c>
      <c r="B49" s="65" t="s">
        <v>59</v>
      </c>
      <c r="C49" s="52">
        <v>1208</v>
      </c>
      <c r="D49" s="56">
        <v>1045917</v>
      </c>
      <c r="E49" s="56">
        <f t="shared" si="0"/>
        <v>865.8253311258278</v>
      </c>
      <c r="F49" s="56">
        <v>0</v>
      </c>
      <c r="G49" s="56">
        <f t="shared" si="1"/>
        <v>0</v>
      </c>
      <c r="H49" s="56">
        <v>49796</v>
      </c>
      <c r="I49" s="56">
        <f t="shared" si="2"/>
        <v>41.22185430463576</v>
      </c>
      <c r="J49" s="56">
        <v>115305</v>
      </c>
      <c r="K49" s="56">
        <f t="shared" si="3"/>
        <v>95.45115894039735</v>
      </c>
      <c r="L49" s="56">
        <v>19573</v>
      </c>
      <c r="M49" s="56">
        <f t="shared" si="4"/>
        <v>16.202814569536425</v>
      </c>
      <c r="N49" s="56">
        <v>244114</v>
      </c>
      <c r="O49" s="56">
        <f t="shared" si="5"/>
        <v>202.08112582781456</v>
      </c>
      <c r="P49" s="56">
        <v>44138</v>
      </c>
      <c r="Q49" s="56">
        <f t="shared" si="6"/>
        <v>36.538079470198674</v>
      </c>
      <c r="R49" s="56">
        <v>0</v>
      </c>
      <c r="S49" s="56">
        <f t="shared" si="7"/>
        <v>0</v>
      </c>
      <c r="T49" s="56">
        <v>113743</v>
      </c>
      <c r="U49" s="56">
        <f t="shared" si="7"/>
        <v>94.15811258278146</v>
      </c>
      <c r="V49" s="57">
        <f t="shared" si="8"/>
        <v>1632586</v>
      </c>
      <c r="W49" s="56">
        <f t="shared" si="9"/>
        <v>1351.478476821192</v>
      </c>
    </row>
    <row r="50" spans="1:23" ht="12.75">
      <c r="A50" s="23">
        <v>47</v>
      </c>
      <c r="B50" s="64" t="s">
        <v>60</v>
      </c>
      <c r="C50" s="54">
        <v>4085</v>
      </c>
      <c r="D50" s="43">
        <v>3749369</v>
      </c>
      <c r="E50" s="43">
        <f t="shared" si="0"/>
        <v>917.838188494492</v>
      </c>
      <c r="F50" s="43"/>
      <c r="G50" s="43">
        <f t="shared" si="1"/>
        <v>0</v>
      </c>
      <c r="H50" s="43">
        <v>72903</v>
      </c>
      <c r="I50" s="43">
        <f t="shared" si="2"/>
        <v>17.846511627906978</v>
      </c>
      <c r="J50" s="43">
        <v>1113564</v>
      </c>
      <c r="K50" s="43">
        <f t="shared" si="3"/>
        <v>272.5982864137087</v>
      </c>
      <c r="L50" s="43">
        <v>234595</v>
      </c>
      <c r="M50" s="43">
        <f t="shared" si="4"/>
        <v>57.42839657282742</v>
      </c>
      <c r="N50" s="43">
        <v>850985</v>
      </c>
      <c r="O50" s="43">
        <f t="shared" si="5"/>
        <v>208.31946144430844</v>
      </c>
      <c r="P50" s="43">
        <v>116700</v>
      </c>
      <c r="Q50" s="43">
        <f t="shared" si="6"/>
        <v>28.567931456548347</v>
      </c>
      <c r="R50" s="43">
        <v>34080</v>
      </c>
      <c r="S50" s="43">
        <f t="shared" si="7"/>
        <v>8.342717258261933</v>
      </c>
      <c r="T50" s="43">
        <v>512093</v>
      </c>
      <c r="U50" s="43">
        <f t="shared" si="7"/>
        <v>125.3593635250918</v>
      </c>
      <c r="V50" s="44">
        <f t="shared" si="8"/>
        <v>6684289</v>
      </c>
      <c r="W50" s="43">
        <f t="shared" si="9"/>
        <v>1636.3008567931456</v>
      </c>
    </row>
    <row r="51" spans="1:23" ht="12.75">
      <c r="A51" s="23">
        <v>48</v>
      </c>
      <c r="B51" s="64" t="s">
        <v>61</v>
      </c>
      <c r="C51" s="54">
        <v>6355</v>
      </c>
      <c r="D51" s="43">
        <v>8480599</v>
      </c>
      <c r="E51" s="43">
        <f t="shared" si="0"/>
        <v>1334.4766325727774</v>
      </c>
      <c r="F51" s="43">
        <v>22316</v>
      </c>
      <c r="G51" s="43">
        <f t="shared" si="1"/>
        <v>3.5115656963021245</v>
      </c>
      <c r="H51" s="43">
        <v>0</v>
      </c>
      <c r="I51" s="43">
        <f t="shared" si="2"/>
        <v>0</v>
      </c>
      <c r="J51" s="43">
        <v>1706963</v>
      </c>
      <c r="K51" s="43">
        <f t="shared" si="3"/>
        <v>268.60157356412276</v>
      </c>
      <c r="L51" s="43">
        <v>363462</v>
      </c>
      <c r="M51" s="43">
        <f t="shared" si="4"/>
        <v>57.193076317859955</v>
      </c>
      <c r="N51" s="43">
        <v>918721</v>
      </c>
      <c r="O51" s="43">
        <f t="shared" si="5"/>
        <v>144.56664044059795</v>
      </c>
      <c r="P51" s="43">
        <v>302059</v>
      </c>
      <c r="Q51" s="43">
        <f t="shared" si="6"/>
        <v>47.5309205350118</v>
      </c>
      <c r="R51" s="43">
        <v>73841</v>
      </c>
      <c r="S51" s="43">
        <f t="shared" si="7"/>
        <v>11.619354838709677</v>
      </c>
      <c r="T51" s="43">
        <v>1048337</v>
      </c>
      <c r="U51" s="43">
        <f t="shared" si="7"/>
        <v>164.96254917387884</v>
      </c>
      <c r="V51" s="44">
        <f t="shared" si="8"/>
        <v>12916298</v>
      </c>
      <c r="W51" s="43">
        <f t="shared" si="9"/>
        <v>2032.4623131392605</v>
      </c>
    </row>
    <row r="52" spans="1:23" ht="12.75">
      <c r="A52" s="23">
        <v>49</v>
      </c>
      <c r="B52" s="64" t="s">
        <v>62</v>
      </c>
      <c r="C52" s="54">
        <v>15095</v>
      </c>
      <c r="D52" s="43">
        <v>3562478</v>
      </c>
      <c r="E52" s="43">
        <f t="shared" si="0"/>
        <v>236.00384233189797</v>
      </c>
      <c r="F52" s="43">
        <v>107175</v>
      </c>
      <c r="G52" s="43">
        <f t="shared" si="1"/>
        <v>7.100033123550845</v>
      </c>
      <c r="H52" s="43">
        <v>235439</v>
      </c>
      <c r="I52" s="43">
        <f t="shared" si="2"/>
        <v>15.59715137462736</v>
      </c>
      <c r="J52" s="43">
        <v>2115694</v>
      </c>
      <c r="K52" s="43">
        <f t="shared" si="3"/>
        <v>140.15859556144417</v>
      </c>
      <c r="L52" s="43">
        <v>498746</v>
      </c>
      <c r="M52" s="43">
        <f t="shared" si="4"/>
        <v>33.040476979132166</v>
      </c>
      <c r="N52" s="43">
        <v>2502048</v>
      </c>
      <c r="O52" s="43">
        <f t="shared" si="5"/>
        <v>165.75342828751243</v>
      </c>
      <c r="P52" s="43">
        <v>475905</v>
      </c>
      <c r="Q52" s="43">
        <f t="shared" si="6"/>
        <v>31.527326929446836</v>
      </c>
      <c r="R52" s="43">
        <v>48390</v>
      </c>
      <c r="S52" s="43">
        <f t="shared" si="7"/>
        <v>3.20569725074528</v>
      </c>
      <c r="T52" s="43">
        <v>1823042</v>
      </c>
      <c r="U52" s="43">
        <f t="shared" si="7"/>
        <v>120.77124875786684</v>
      </c>
      <c r="V52" s="44">
        <f t="shared" si="8"/>
        <v>11368917</v>
      </c>
      <c r="W52" s="43">
        <f t="shared" si="9"/>
        <v>753.1578005962239</v>
      </c>
    </row>
    <row r="53" spans="1:23" ht="12.75">
      <c r="A53" s="24">
        <v>50</v>
      </c>
      <c r="B53" s="66" t="s">
        <v>63</v>
      </c>
      <c r="C53" s="50">
        <v>8404</v>
      </c>
      <c r="D53" s="40">
        <v>2912168</v>
      </c>
      <c r="E53" s="40">
        <f t="shared" si="0"/>
        <v>346.5216563541171</v>
      </c>
      <c r="F53" s="40">
        <v>54600</v>
      </c>
      <c r="G53" s="40">
        <f t="shared" si="1"/>
        <v>6.49690623512613</v>
      </c>
      <c r="H53" s="40">
        <v>69546</v>
      </c>
      <c r="I53" s="40">
        <f t="shared" si="2"/>
        <v>8.275345073774393</v>
      </c>
      <c r="J53" s="40">
        <v>1097298</v>
      </c>
      <c r="K53" s="40">
        <f t="shared" si="3"/>
        <v>130.56853879105188</v>
      </c>
      <c r="L53" s="40">
        <v>357549</v>
      </c>
      <c r="M53" s="40">
        <f t="shared" si="4"/>
        <v>42.54509757258448</v>
      </c>
      <c r="N53" s="40">
        <v>1266574</v>
      </c>
      <c r="O53" s="40">
        <f t="shared" si="5"/>
        <v>150.71085197524988</v>
      </c>
      <c r="P53" s="40">
        <v>257668</v>
      </c>
      <c r="Q53" s="40">
        <f t="shared" si="6"/>
        <v>30.660161827701096</v>
      </c>
      <c r="R53" s="40">
        <v>46078</v>
      </c>
      <c r="S53" s="40">
        <f t="shared" si="7"/>
        <v>5.48286530223703</v>
      </c>
      <c r="T53" s="40">
        <v>991622</v>
      </c>
      <c r="U53" s="40">
        <f t="shared" si="7"/>
        <v>117.99405045216564</v>
      </c>
      <c r="V53" s="41">
        <f t="shared" si="8"/>
        <v>7053103</v>
      </c>
      <c r="W53" s="40">
        <f t="shared" si="9"/>
        <v>839.2554735840076</v>
      </c>
    </row>
    <row r="54" spans="1:23" ht="12.75">
      <c r="A54" s="55">
        <v>51</v>
      </c>
      <c r="B54" s="65" t="s">
        <v>64</v>
      </c>
      <c r="C54" s="52">
        <v>9532</v>
      </c>
      <c r="D54" s="56">
        <v>4562086</v>
      </c>
      <c r="E54" s="56">
        <f t="shared" si="0"/>
        <v>478.60742761225345</v>
      </c>
      <c r="F54" s="56">
        <v>31463</v>
      </c>
      <c r="G54" s="56">
        <f t="shared" si="1"/>
        <v>3.3007763323541752</v>
      </c>
      <c r="H54" s="56">
        <v>205052</v>
      </c>
      <c r="I54" s="56">
        <f t="shared" si="2"/>
        <v>21.511959714645403</v>
      </c>
      <c r="J54" s="56">
        <v>2303152</v>
      </c>
      <c r="K54" s="56">
        <f t="shared" si="3"/>
        <v>241.62316407889216</v>
      </c>
      <c r="L54" s="56">
        <v>151440</v>
      </c>
      <c r="M54" s="56">
        <f t="shared" si="4"/>
        <v>15.887536718422156</v>
      </c>
      <c r="N54" s="56">
        <v>1927949</v>
      </c>
      <c r="O54" s="56">
        <f t="shared" si="5"/>
        <v>202.2607007973143</v>
      </c>
      <c r="P54" s="56">
        <v>272120</v>
      </c>
      <c r="Q54" s="56">
        <f t="shared" si="6"/>
        <v>28.5480486781368</v>
      </c>
      <c r="R54" s="56">
        <v>82542</v>
      </c>
      <c r="S54" s="56">
        <f t="shared" si="7"/>
        <v>8.659462861938733</v>
      </c>
      <c r="T54" s="56">
        <v>1079803</v>
      </c>
      <c r="U54" s="56">
        <f t="shared" si="7"/>
        <v>113.28189257238775</v>
      </c>
      <c r="V54" s="57">
        <f t="shared" si="8"/>
        <v>10615607</v>
      </c>
      <c r="W54" s="56">
        <f t="shared" si="9"/>
        <v>1113.680969366345</v>
      </c>
    </row>
    <row r="55" spans="1:23" ht="12.75">
      <c r="A55" s="23">
        <v>52</v>
      </c>
      <c r="B55" s="64" t="s">
        <v>146</v>
      </c>
      <c r="C55" s="54">
        <v>35490</v>
      </c>
      <c r="D55" s="43">
        <v>7096963</v>
      </c>
      <c r="E55" s="43">
        <f t="shared" si="0"/>
        <v>199.97078050154974</v>
      </c>
      <c r="F55" s="43">
        <v>0</v>
      </c>
      <c r="G55" s="43">
        <f t="shared" si="1"/>
        <v>0</v>
      </c>
      <c r="H55" s="43">
        <v>331602</v>
      </c>
      <c r="I55" s="43">
        <f t="shared" si="2"/>
        <v>9.343533389687236</v>
      </c>
      <c r="J55" s="43">
        <v>7065549</v>
      </c>
      <c r="K55" s="43">
        <f t="shared" si="3"/>
        <v>199.08562975486052</v>
      </c>
      <c r="L55" s="43">
        <v>367147</v>
      </c>
      <c r="M55" s="43">
        <f t="shared" si="4"/>
        <v>10.3450831220062</v>
      </c>
      <c r="N55" s="43">
        <v>3888062</v>
      </c>
      <c r="O55" s="43">
        <f t="shared" si="5"/>
        <v>109.55373344604114</v>
      </c>
      <c r="P55" s="43">
        <v>947578</v>
      </c>
      <c r="Q55" s="43">
        <f t="shared" si="6"/>
        <v>26.69985911524373</v>
      </c>
      <c r="R55" s="43">
        <v>205059</v>
      </c>
      <c r="S55" s="43">
        <f t="shared" si="7"/>
        <v>5.777937447168217</v>
      </c>
      <c r="T55" s="43">
        <v>1930819</v>
      </c>
      <c r="U55" s="43">
        <f t="shared" si="7"/>
        <v>54.40459284305438</v>
      </c>
      <c r="V55" s="44">
        <f t="shared" si="8"/>
        <v>21832779</v>
      </c>
      <c r="W55" s="43">
        <f t="shared" si="9"/>
        <v>615.1811496196111</v>
      </c>
    </row>
    <row r="56" spans="1:23" ht="12.75">
      <c r="A56" s="23">
        <v>53</v>
      </c>
      <c r="B56" s="64" t="s">
        <v>65</v>
      </c>
      <c r="C56" s="54">
        <v>19402</v>
      </c>
      <c r="D56" s="43">
        <v>8996597</v>
      </c>
      <c r="E56" s="43">
        <f t="shared" si="0"/>
        <v>463.69430986496235</v>
      </c>
      <c r="F56" s="43">
        <v>168429</v>
      </c>
      <c r="G56" s="43">
        <f t="shared" si="1"/>
        <v>8.681012266776621</v>
      </c>
      <c r="H56" s="43">
        <v>291269</v>
      </c>
      <c r="I56" s="43">
        <f t="shared" si="2"/>
        <v>15.012318317699206</v>
      </c>
      <c r="J56" s="43">
        <v>2571917</v>
      </c>
      <c r="K56" s="43">
        <f t="shared" si="3"/>
        <v>132.55937532213173</v>
      </c>
      <c r="L56" s="43">
        <v>334004</v>
      </c>
      <c r="M56" s="43">
        <f t="shared" si="4"/>
        <v>17.214926296258117</v>
      </c>
      <c r="N56" s="43">
        <v>2709962</v>
      </c>
      <c r="O56" s="43">
        <f t="shared" si="5"/>
        <v>139.67436346768375</v>
      </c>
      <c r="P56" s="43">
        <v>483346</v>
      </c>
      <c r="Q56" s="43">
        <f t="shared" si="6"/>
        <v>24.912174002680135</v>
      </c>
      <c r="R56" s="43">
        <v>1934</v>
      </c>
      <c r="S56" s="43">
        <f t="shared" si="7"/>
        <v>0.09968044531491599</v>
      </c>
      <c r="T56" s="43">
        <v>1872612</v>
      </c>
      <c r="U56" s="43">
        <f t="shared" si="7"/>
        <v>96.51644160395836</v>
      </c>
      <c r="V56" s="44">
        <f t="shared" si="8"/>
        <v>17430070</v>
      </c>
      <c r="W56" s="43">
        <f t="shared" si="9"/>
        <v>898.3646015874652</v>
      </c>
    </row>
    <row r="57" spans="1:23" ht="12.75">
      <c r="A57" s="23">
        <v>54</v>
      </c>
      <c r="B57" s="64" t="s">
        <v>66</v>
      </c>
      <c r="C57" s="54">
        <v>745</v>
      </c>
      <c r="D57" s="43">
        <v>466047</v>
      </c>
      <c r="E57" s="43">
        <f t="shared" si="0"/>
        <v>625.5664429530201</v>
      </c>
      <c r="F57" s="43">
        <v>3536</v>
      </c>
      <c r="G57" s="43">
        <f t="shared" si="1"/>
        <v>4.746308724832215</v>
      </c>
      <c r="H57" s="43">
        <v>27573</v>
      </c>
      <c r="I57" s="43">
        <f t="shared" si="2"/>
        <v>37.01073825503356</v>
      </c>
      <c r="J57" s="43">
        <v>163543</v>
      </c>
      <c r="K57" s="43">
        <f t="shared" si="3"/>
        <v>219.52080536912752</v>
      </c>
      <c r="L57" s="43">
        <v>70964</v>
      </c>
      <c r="M57" s="43">
        <f t="shared" si="4"/>
        <v>95.25369127516778</v>
      </c>
      <c r="N57" s="43">
        <v>205540</v>
      </c>
      <c r="O57" s="43">
        <f t="shared" si="5"/>
        <v>275.89261744966444</v>
      </c>
      <c r="P57" s="43">
        <v>29004</v>
      </c>
      <c r="Q57" s="43">
        <f t="shared" si="6"/>
        <v>38.93154362416107</v>
      </c>
      <c r="R57" s="43">
        <v>1424</v>
      </c>
      <c r="S57" s="43">
        <f t="shared" si="7"/>
        <v>1.9114093959731544</v>
      </c>
      <c r="T57" s="43">
        <v>63807</v>
      </c>
      <c r="U57" s="43">
        <f t="shared" si="7"/>
        <v>85.64697986577181</v>
      </c>
      <c r="V57" s="44">
        <f t="shared" si="8"/>
        <v>1031438</v>
      </c>
      <c r="W57" s="43">
        <f t="shared" si="9"/>
        <v>1384.4805369127516</v>
      </c>
    </row>
    <row r="58" spans="1:23" ht="12.75">
      <c r="A58" s="24">
        <v>55</v>
      </c>
      <c r="B58" s="66" t="s">
        <v>147</v>
      </c>
      <c r="C58" s="50">
        <v>18898</v>
      </c>
      <c r="D58" s="40">
        <v>7962242</v>
      </c>
      <c r="E58" s="40">
        <f t="shared" si="0"/>
        <v>421.32723039475076</v>
      </c>
      <c r="F58" s="40">
        <v>0</v>
      </c>
      <c r="G58" s="40">
        <f t="shared" si="1"/>
        <v>0</v>
      </c>
      <c r="H58" s="40">
        <v>243788</v>
      </c>
      <c r="I58" s="40">
        <f t="shared" si="2"/>
        <v>12.90020107947931</v>
      </c>
      <c r="J58" s="40">
        <v>2609284</v>
      </c>
      <c r="K58" s="40">
        <f t="shared" si="3"/>
        <v>138.071965287332</v>
      </c>
      <c r="L58" s="40">
        <v>887909</v>
      </c>
      <c r="M58" s="40">
        <f t="shared" si="4"/>
        <v>46.98428405122235</v>
      </c>
      <c r="N58" s="40">
        <v>3144805</v>
      </c>
      <c r="O58" s="40">
        <f t="shared" si="5"/>
        <v>166.4094084030056</v>
      </c>
      <c r="P58" s="40">
        <v>453157</v>
      </c>
      <c r="Q58" s="40">
        <f t="shared" si="6"/>
        <v>23.97909831728225</v>
      </c>
      <c r="R58" s="40">
        <v>113437</v>
      </c>
      <c r="S58" s="40">
        <f t="shared" si="7"/>
        <v>6.0025928669700495</v>
      </c>
      <c r="T58" s="40">
        <v>1580035</v>
      </c>
      <c r="U58" s="40">
        <f t="shared" si="7"/>
        <v>83.6085829188274</v>
      </c>
      <c r="V58" s="41">
        <f t="shared" si="8"/>
        <v>16994657</v>
      </c>
      <c r="W58" s="40">
        <f t="shared" si="9"/>
        <v>899.2833633188698</v>
      </c>
    </row>
    <row r="59" spans="1:23" ht="12.75">
      <c r="A59" s="55">
        <v>56</v>
      </c>
      <c r="B59" s="65" t="s">
        <v>67</v>
      </c>
      <c r="C59" s="52">
        <v>2826</v>
      </c>
      <c r="D59" s="56">
        <v>1167697</v>
      </c>
      <c r="E59" s="56">
        <f t="shared" si="0"/>
        <v>413.19780608634113</v>
      </c>
      <c r="F59" s="56">
        <v>41965</v>
      </c>
      <c r="G59" s="56">
        <f t="shared" si="1"/>
        <v>14.84961075725407</v>
      </c>
      <c r="H59" s="56">
        <v>132425</v>
      </c>
      <c r="I59" s="56">
        <f t="shared" si="2"/>
        <v>46.85951875442321</v>
      </c>
      <c r="J59" s="56">
        <v>246857</v>
      </c>
      <c r="K59" s="56">
        <f t="shared" si="3"/>
        <v>87.35208775654635</v>
      </c>
      <c r="L59" s="56">
        <v>194303</v>
      </c>
      <c r="M59" s="56">
        <f t="shared" si="4"/>
        <v>68.7554847841472</v>
      </c>
      <c r="N59" s="56">
        <v>558297</v>
      </c>
      <c r="O59" s="56">
        <f t="shared" si="5"/>
        <v>197.55732484076432</v>
      </c>
      <c r="P59" s="56">
        <v>13235</v>
      </c>
      <c r="Q59" s="56">
        <f t="shared" si="6"/>
        <v>4.683297947629158</v>
      </c>
      <c r="R59" s="56">
        <v>10000</v>
      </c>
      <c r="S59" s="56">
        <f t="shared" si="7"/>
        <v>3.538570417551309</v>
      </c>
      <c r="T59" s="56">
        <v>319857</v>
      </c>
      <c r="U59" s="56">
        <f t="shared" si="7"/>
        <v>113.18365180467092</v>
      </c>
      <c r="V59" s="57">
        <f t="shared" si="8"/>
        <v>2684636</v>
      </c>
      <c r="W59" s="56">
        <f t="shared" si="9"/>
        <v>949.9773531493277</v>
      </c>
    </row>
    <row r="60" spans="1:23" ht="12.75">
      <c r="A60" s="23">
        <v>57</v>
      </c>
      <c r="B60" s="64" t="s">
        <v>148</v>
      </c>
      <c r="C60" s="54">
        <v>8937</v>
      </c>
      <c r="D60" s="43">
        <v>3374131</v>
      </c>
      <c r="E60" s="43">
        <f t="shared" si="0"/>
        <v>377.5462683227034</v>
      </c>
      <c r="F60" s="43">
        <v>42271</v>
      </c>
      <c r="G60" s="43">
        <f t="shared" si="1"/>
        <v>4.72988698668457</v>
      </c>
      <c r="H60" s="43">
        <v>0</v>
      </c>
      <c r="I60" s="43">
        <f t="shared" si="2"/>
        <v>0</v>
      </c>
      <c r="J60" s="43">
        <v>1803456</v>
      </c>
      <c r="K60" s="43">
        <f t="shared" si="3"/>
        <v>201.79657603222557</v>
      </c>
      <c r="L60" s="43">
        <v>460036</v>
      </c>
      <c r="M60" s="43">
        <f t="shared" si="4"/>
        <v>51.47543918540897</v>
      </c>
      <c r="N60" s="43">
        <v>1795312</v>
      </c>
      <c r="O60" s="43">
        <f t="shared" si="5"/>
        <v>200.88530826899407</v>
      </c>
      <c r="P60" s="43">
        <v>234252</v>
      </c>
      <c r="Q60" s="43">
        <f t="shared" si="6"/>
        <v>26.211480362537763</v>
      </c>
      <c r="R60" s="43">
        <v>64568</v>
      </c>
      <c r="S60" s="43">
        <f t="shared" si="7"/>
        <v>7.224795792771624</v>
      </c>
      <c r="T60" s="43">
        <v>679232</v>
      </c>
      <c r="U60" s="43">
        <f t="shared" si="7"/>
        <v>76.00223788743426</v>
      </c>
      <c r="V60" s="44">
        <f t="shared" si="8"/>
        <v>8453258</v>
      </c>
      <c r="W60" s="43">
        <f t="shared" si="9"/>
        <v>945.8719928387602</v>
      </c>
    </row>
    <row r="61" spans="1:23" ht="12.75">
      <c r="A61" s="23">
        <v>58</v>
      </c>
      <c r="B61" s="64" t="s">
        <v>68</v>
      </c>
      <c r="C61" s="54">
        <v>9603</v>
      </c>
      <c r="D61" s="43">
        <v>4747287</v>
      </c>
      <c r="E61" s="43">
        <f t="shared" si="0"/>
        <v>494.3545766947829</v>
      </c>
      <c r="F61" s="43">
        <v>0</v>
      </c>
      <c r="G61" s="43">
        <f t="shared" si="1"/>
        <v>0</v>
      </c>
      <c r="H61" s="43">
        <v>123149</v>
      </c>
      <c r="I61" s="43">
        <f t="shared" si="2"/>
        <v>12.824013329167968</v>
      </c>
      <c r="J61" s="43">
        <v>1830987</v>
      </c>
      <c r="K61" s="43">
        <f t="shared" si="3"/>
        <v>190.66822867853796</v>
      </c>
      <c r="L61" s="43">
        <v>183940</v>
      </c>
      <c r="M61" s="43">
        <f t="shared" si="4"/>
        <v>19.154430907008226</v>
      </c>
      <c r="N61" s="43">
        <v>1724527</v>
      </c>
      <c r="O61" s="43">
        <f t="shared" si="5"/>
        <v>179.58210975736748</v>
      </c>
      <c r="P61" s="43">
        <v>288560</v>
      </c>
      <c r="Q61" s="43">
        <f t="shared" si="6"/>
        <v>30.04894303863376</v>
      </c>
      <c r="R61" s="43">
        <v>55270</v>
      </c>
      <c r="S61" s="43">
        <f t="shared" si="7"/>
        <v>5.755493075080704</v>
      </c>
      <c r="T61" s="43">
        <v>1008293</v>
      </c>
      <c r="U61" s="43">
        <f t="shared" si="7"/>
        <v>104.99770904925543</v>
      </c>
      <c r="V61" s="44">
        <f t="shared" si="8"/>
        <v>9962013</v>
      </c>
      <c r="W61" s="43">
        <f t="shared" si="9"/>
        <v>1037.3855045298344</v>
      </c>
    </row>
    <row r="62" spans="1:23" ht="12.75">
      <c r="A62" s="23">
        <v>59</v>
      </c>
      <c r="B62" s="64" t="s">
        <v>69</v>
      </c>
      <c r="C62" s="54">
        <v>5262</v>
      </c>
      <c r="D62" s="43">
        <v>3013467</v>
      </c>
      <c r="E62" s="43">
        <f t="shared" si="0"/>
        <v>572.6847206385405</v>
      </c>
      <c r="F62" s="43">
        <v>53036</v>
      </c>
      <c r="G62" s="43">
        <f t="shared" si="1"/>
        <v>10.079057392626378</v>
      </c>
      <c r="H62" s="43">
        <v>114205</v>
      </c>
      <c r="I62" s="43">
        <f t="shared" si="2"/>
        <v>21.70372481946028</v>
      </c>
      <c r="J62" s="43">
        <v>756204</v>
      </c>
      <c r="K62" s="43">
        <f t="shared" si="3"/>
        <v>143.71037628278222</v>
      </c>
      <c r="L62" s="43">
        <v>88</v>
      </c>
      <c r="M62" s="43">
        <f t="shared" si="4"/>
        <v>0.016723679209426075</v>
      </c>
      <c r="N62" s="43">
        <v>1399510</v>
      </c>
      <c r="O62" s="43">
        <f t="shared" si="5"/>
        <v>265.965412390726</v>
      </c>
      <c r="P62" s="43">
        <v>157782</v>
      </c>
      <c r="Q62" s="43">
        <f t="shared" si="6"/>
        <v>29.985176738882554</v>
      </c>
      <c r="R62" s="43">
        <v>0</v>
      </c>
      <c r="S62" s="43">
        <f t="shared" si="7"/>
        <v>0</v>
      </c>
      <c r="T62" s="43">
        <v>285844</v>
      </c>
      <c r="U62" s="43">
        <f t="shared" si="7"/>
        <v>54.32231090839985</v>
      </c>
      <c r="V62" s="44">
        <f t="shared" si="8"/>
        <v>5780136</v>
      </c>
      <c r="W62" s="43">
        <f t="shared" si="9"/>
        <v>1098.4675028506272</v>
      </c>
    </row>
    <row r="63" spans="1:23" ht="12.75">
      <c r="A63" s="24">
        <v>60</v>
      </c>
      <c r="B63" s="66" t="s">
        <v>70</v>
      </c>
      <c r="C63" s="50">
        <v>7227</v>
      </c>
      <c r="D63" s="40">
        <v>2728354</v>
      </c>
      <c r="E63" s="40">
        <f t="shared" si="0"/>
        <v>377.52234675522345</v>
      </c>
      <c r="F63" s="40">
        <v>4196</v>
      </c>
      <c r="G63" s="40">
        <f t="shared" si="1"/>
        <v>0.5806005258060053</v>
      </c>
      <c r="H63" s="40">
        <v>489532</v>
      </c>
      <c r="I63" s="40">
        <f t="shared" si="2"/>
        <v>67.73654351736543</v>
      </c>
      <c r="J63" s="40">
        <v>1326488</v>
      </c>
      <c r="K63" s="40">
        <f t="shared" si="3"/>
        <v>183.54614639546148</v>
      </c>
      <c r="L63" s="40">
        <v>302942</v>
      </c>
      <c r="M63" s="40">
        <f t="shared" si="4"/>
        <v>41.91808495918085</v>
      </c>
      <c r="N63" s="40">
        <v>1539073</v>
      </c>
      <c r="O63" s="40">
        <f t="shared" si="5"/>
        <v>212.96153313961534</v>
      </c>
      <c r="P63" s="40">
        <v>242607</v>
      </c>
      <c r="Q63" s="40">
        <f t="shared" si="6"/>
        <v>33.56953092569531</v>
      </c>
      <c r="R63" s="40">
        <v>17837</v>
      </c>
      <c r="S63" s="40">
        <f t="shared" si="7"/>
        <v>2.468105714681057</v>
      </c>
      <c r="T63" s="40">
        <v>559631</v>
      </c>
      <c r="U63" s="40">
        <f t="shared" si="7"/>
        <v>77.43614224436142</v>
      </c>
      <c r="V63" s="41">
        <f t="shared" si="8"/>
        <v>7210660</v>
      </c>
      <c r="W63" s="40">
        <f t="shared" si="9"/>
        <v>997.7390341773903</v>
      </c>
    </row>
    <row r="64" spans="1:23" ht="12.75">
      <c r="A64" s="55">
        <v>61</v>
      </c>
      <c r="B64" s="65" t="s">
        <v>71</v>
      </c>
      <c r="C64" s="52">
        <v>3789</v>
      </c>
      <c r="D64" s="56">
        <v>2619771</v>
      </c>
      <c r="E64" s="56">
        <f t="shared" si="0"/>
        <v>691.4148851939826</v>
      </c>
      <c r="F64" s="56">
        <v>5066</v>
      </c>
      <c r="G64" s="56">
        <f t="shared" si="1"/>
        <v>1.3370282396410662</v>
      </c>
      <c r="H64" s="56">
        <v>144404</v>
      </c>
      <c r="I64" s="56">
        <f t="shared" si="2"/>
        <v>38.11137503299023</v>
      </c>
      <c r="J64" s="56">
        <v>904654</v>
      </c>
      <c r="K64" s="56">
        <f t="shared" si="3"/>
        <v>238.7579836368435</v>
      </c>
      <c r="L64" s="56">
        <v>21007</v>
      </c>
      <c r="M64" s="56">
        <f t="shared" si="4"/>
        <v>5.544206914753233</v>
      </c>
      <c r="N64" s="56">
        <v>727544</v>
      </c>
      <c r="O64" s="56">
        <f t="shared" si="5"/>
        <v>192.01477962523094</v>
      </c>
      <c r="P64" s="56">
        <v>109942</v>
      </c>
      <c r="Q64" s="56">
        <f t="shared" si="6"/>
        <v>29.01609923462655</v>
      </c>
      <c r="R64" s="56">
        <v>0</v>
      </c>
      <c r="S64" s="56">
        <f t="shared" si="7"/>
        <v>0</v>
      </c>
      <c r="T64" s="56">
        <v>333340</v>
      </c>
      <c r="U64" s="56">
        <f t="shared" si="7"/>
        <v>87.97571918712062</v>
      </c>
      <c r="V64" s="57">
        <f t="shared" si="8"/>
        <v>4865728</v>
      </c>
      <c r="W64" s="56">
        <f t="shared" si="9"/>
        <v>1284.1720770651887</v>
      </c>
    </row>
    <row r="65" spans="1:23" ht="12.75">
      <c r="A65" s="23">
        <v>62</v>
      </c>
      <c r="B65" s="64" t="s">
        <v>72</v>
      </c>
      <c r="C65" s="54">
        <v>2257</v>
      </c>
      <c r="D65" s="43">
        <v>695114</v>
      </c>
      <c r="E65" s="43">
        <f t="shared" si="0"/>
        <v>307.9813912272929</v>
      </c>
      <c r="F65" s="43">
        <v>0</v>
      </c>
      <c r="G65" s="43">
        <f t="shared" si="1"/>
        <v>0</v>
      </c>
      <c r="H65" s="43">
        <v>88958</v>
      </c>
      <c r="I65" s="43">
        <f t="shared" si="2"/>
        <v>39.41426672574214</v>
      </c>
      <c r="J65" s="43">
        <v>273781</v>
      </c>
      <c r="K65" s="43">
        <f t="shared" si="3"/>
        <v>121.30305715551617</v>
      </c>
      <c r="L65" s="43">
        <v>115285</v>
      </c>
      <c r="M65" s="43">
        <f t="shared" si="4"/>
        <v>51.0788657509969</v>
      </c>
      <c r="N65" s="43">
        <v>453803</v>
      </c>
      <c r="O65" s="43">
        <f t="shared" si="5"/>
        <v>201.06468763845814</v>
      </c>
      <c r="P65" s="43">
        <v>64997</v>
      </c>
      <c r="Q65" s="43">
        <f t="shared" si="6"/>
        <v>28.79796189632255</v>
      </c>
      <c r="R65" s="43">
        <v>10349</v>
      </c>
      <c r="S65" s="43">
        <f t="shared" si="7"/>
        <v>4.585290208241028</v>
      </c>
      <c r="T65" s="43">
        <v>115864</v>
      </c>
      <c r="U65" s="43">
        <f t="shared" si="7"/>
        <v>51.335400974745234</v>
      </c>
      <c r="V65" s="44">
        <f t="shared" si="8"/>
        <v>1818151</v>
      </c>
      <c r="W65" s="43">
        <f t="shared" si="9"/>
        <v>805.5609215773151</v>
      </c>
    </row>
    <row r="66" spans="1:23" ht="12.75">
      <c r="A66" s="23">
        <v>63</v>
      </c>
      <c r="B66" s="64" t="s">
        <v>73</v>
      </c>
      <c r="C66" s="54">
        <v>2309</v>
      </c>
      <c r="D66" s="43">
        <v>898210</v>
      </c>
      <c r="E66" s="43">
        <f t="shared" si="0"/>
        <v>389.00389779125163</v>
      </c>
      <c r="F66" s="43">
        <v>1935</v>
      </c>
      <c r="G66" s="43">
        <f t="shared" si="1"/>
        <v>0.8380251190991771</v>
      </c>
      <c r="H66" s="43">
        <v>76502</v>
      </c>
      <c r="I66" s="43">
        <f t="shared" si="2"/>
        <v>33.13209181463837</v>
      </c>
      <c r="J66" s="43">
        <v>451243</v>
      </c>
      <c r="K66" s="43">
        <f t="shared" si="3"/>
        <v>195.42789086184496</v>
      </c>
      <c r="L66" s="43">
        <v>56177</v>
      </c>
      <c r="M66" s="43">
        <f t="shared" si="4"/>
        <v>24.32957990472066</v>
      </c>
      <c r="N66" s="43">
        <v>419591</v>
      </c>
      <c r="O66" s="43">
        <f t="shared" si="5"/>
        <v>181.71979211779993</v>
      </c>
      <c r="P66" s="43">
        <v>62650</v>
      </c>
      <c r="Q66" s="43">
        <f t="shared" si="6"/>
        <v>27.132957990472065</v>
      </c>
      <c r="R66" s="43">
        <v>7523</v>
      </c>
      <c r="S66" s="43">
        <f t="shared" si="7"/>
        <v>3.2581203984408833</v>
      </c>
      <c r="T66" s="43">
        <v>276111</v>
      </c>
      <c r="U66" s="43">
        <f t="shared" si="7"/>
        <v>119.58033780857514</v>
      </c>
      <c r="V66" s="44">
        <f t="shared" si="8"/>
        <v>2249942</v>
      </c>
      <c r="W66" s="43">
        <f t="shared" si="9"/>
        <v>974.4226938068427</v>
      </c>
    </row>
    <row r="67" spans="1:23" ht="12.75">
      <c r="A67" s="23">
        <v>64</v>
      </c>
      <c r="B67" s="64" t="s">
        <v>74</v>
      </c>
      <c r="C67" s="54">
        <v>2669</v>
      </c>
      <c r="D67" s="43">
        <v>1227064</v>
      </c>
      <c r="E67" s="43">
        <f t="shared" si="0"/>
        <v>459.74672161858376</v>
      </c>
      <c r="F67" s="43">
        <v>19713</v>
      </c>
      <c r="G67" s="43">
        <f t="shared" si="1"/>
        <v>7.385912326714125</v>
      </c>
      <c r="H67" s="43">
        <v>100375</v>
      </c>
      <c r="I67" s="43">
        <f t="shared" si="2"/>
        <v>37.60771824653428</v>
      </c>
      <c r="J67" s="43">
        <v>702710</v>
      </c>
      <c r="K67" s="43">
        <f t="shared" si="3"/>
        <v>263.28587485949794</v>
      </c>
      <c r="L67" s="43">
        <v>20633</v>
      </c>
      <c r="M67" s="43">
        <f t="shared" si="4"/>
        <v>7.730610715623829</v>
      </c>
      <c r="N67" s="43">
        <v>748735</v>
      </c>
      <c r="O67" s="43">
        <f t="shared" si="5"/>
        <v>280.5301611090296</v>
      </c>
      <c r="P67" s="43">
        <v>99779</v>
      </c>
      <c r="Q67" s="43">
        <f t="shared" si="6"/>
        <v>37.38441363806669</v>
      </c>
      <c r="R67" s="43">
        <v>23759</v>
      </c>
      <c r="S67" s="43">
        <f t="shared" si="7"/>
        <v>8.901835893593105</v>
      </c>
      <c r="T67" s="43">
        <v>97582</v>
      </c>
      <c r="U67" s="43">
        <f t="shared" si="7"/>
        <v>36.56125889846384</v>
      </c>
      <c r="V67" s="44">
        <f t="shared" si="8"/>
        <v>3040350</v>
      </c>
      <c r="W67" s="43">
        <f t="shared" si="9"/>
        <v>1139.1345073061073</v>
      </c>
    </row>
    <row r="68" spans="1:23" ht="12.75">
      <c r="A68" s="24">
        <v>65</v>
      </c>
      <c r="B68" s="66" t="s">
        <v>75</v>
      </c>
      <c r="C68" s="50">
        <v>8779</v>
      </c>
      <c r="D68" s="40">
        <v>4144014</v>
      </c>
      <c r="E68" s="40">
        <f t="shared" si="0"/>
        <v>472.0371340699396</v>
      </c>
      <c r="F68" s="40">
        <v>0</v>
      </c>
      <c r="G68" s="40">
        <f t="shared" si="1"/>
        <v>0</v>
      </c>
      <c r="H68" s="40">
        <v>234705</v>
      </c>
      <c r="I68" s="40">
        <f t="shared" si="2"/>
        <v>26.73482173368265</v>
      </c>
      <c r="J68" s="40">
        <v>1583298</v>
      </c>
      <c r="K68" s="40">
        <f t="shared" si="3"/>
        <v>180.3506094088165</v>
      </c>
      <c r="L68" s="40">
        <v>250971</v>
      </c>
      <c r="M68" s="40">
        <f t="shared" si="4"/>
        <v>28.587652352204124</v>
      </c>
      <c r="N68" s="40">
        <v>1679858</v>
      </c>
      <c r="O68" s="40">
        <f t="shared" si="5"/>
        <v>191.3495842351065</v>
      </c>
      <c r="P68" s="40">
        <v>274749</v>
      </c>
      <c r="Q68" s="40">
        <f t="shared" si="6"/>
        <v>31.296161293997038</v>
      </c>
      <c r="R68" s="40">
        <v>927</v>
      </c>
      <c r="S68" s="40">
        <f t="shared" si="7"/>
        <v>0.10559289212894407</v>
      </c>
      <c r="T68" s="40">
        <v>764780</v>
      </c>
      <c r="U68" s="40">
        <f t="shared" si="7"/>
        <v>87.11470554732885</v>
      </c>
      <c r="V68" s="41">
        <f t="shared" si="8"/>
        <v>8933302</v>
      </c>
      <c r="W68" s="40">
        <f t="shared" si="9"/>
        <v>1017.5762615332043</v>
      </c>
    </row>
    <row r="69" spans="1:23" ht="12.75">
      <c r="A69" s="55">
        <v>66</v>
      </c>
      <c r="B69" s="65" t="s">
        <v>149</v>
      </c>
      <c r="C69" s="52">
        <v>2337</v>
      </c>
      <c r="D69" s="56">
        <v>1224520</v>
      </c>
      <c r="E69" s="56">
        <f>D69/$C69</f>
        <v>523.9709028669234</v>
      </c>
      <c r="F69" s="56">
        <v>17402</v>
      </c>
      <c r="G69" s="56">
        <f>F69/$C69</f>
        <v>7.446298673513051</v>
      </c>
      <c r="H69" s="56">
        <v>150426</v>
      </c>
      <c r="I69" s="56">
        <f>H69/$C69</f>
        <v>64.36713735558408</v>
      </c>
      <c r="J69" s="56">
        <v>409400</v>
      </c>
      <c r="K69" s="56">
        <f>J69/$C69</f>
        <v>175.1818570817287</v>
      </c>
      <c r="L69" s="56">
        <v>11745</v>
      </c>
      <c r="M69" s="56">
        <f>L69/$C69</f>
        <v>5.025673940949936</v>
      </c>
      <c r="N69" s="56">
        <v>436322</v>
      </c>
      <c r="O69" s="56">
        <f>N69/$C69</f>
        <v>186.7017543859649</v>
      </c>
      <c r="P69" s="56">
        <v>67613</v>
      </c>
      <c r="Q69" s="56">
        <f>P69/$C69</f>
        <v>28.931536157466837</v>
      </c>
      <c r="R69" s="56">
        <v>0</v>
      </c>
      <c r="S69" s="56">
        <f aca="true" t="shared" si="10" ref="S69:S74">R69/$C69</f>
        <v>0</v>
      </c>
      <c r="T69" s="56">
        <v>245799</v>
      </c>
      <c r="U69" s="56">
        <f aca="true" t="shared" si="11" ref="U69:U74">T69/$C69</f>
        <v>105.17715019255456</v>
      </c>
      <c r="V69" s="57">
        <f>D69+F69+H69+J69+L69+N69+P69+R69+T69</f>
        <v>2563227</v>
      </c>
      <c r="W69" s="56">
        <f>V69/$C69</f>
        <v>1096.8023106546855</v>
      </c>
    </row>
    <row r="70" spans="1:23" ht="12.75" customHeight="1">
      <c r="A70" s="23">
        <v>67</v>
      </c>
      <c r="B70" s="64" t="s">
        <v>76</v>
      </c>
      <c r="C70" s="54">
        <v>4618</v>
      </c>
      <c r="D70" s="43">
        <v>1658022</v>
      </c>
      <c r="E70" s="43">
        <f t="shared" si="0"/>
        <v>359.03464703334777</v>
      </c>
      <c r="F70" s="43">
        <v>0</v>
      </c>
      <c r="G70" s="43">
        <f t="shared" si="1"/>
        <v>0</v>
      </c>
      <c r="H70" s="43">
        <v>64033</v>
      </c>
      <c r="I70" s="43">
        <f t="shared" si="2"/>
        <v>13.865959289735816</v>
      </c>
      <c r="J70" s="43">
        <v>907430</v>
      </c>
      <c r="K70" s="43">
        <f t="shared" si="3"/>
        <v>196.49848419229104</v>
      </c>
      <c r="L70" s="43">
        <v>78369</v>
      </c>
      <c r="M70" s="43">
        <f t="shared" si="4"/>
        <v>16.970333477695974</v>
      </c>
      <c r="N70" s="43">
        <v>708918</v>
      </c>
      <c r="O70" s="43">
        <f t="shared" si="5"/>
        <v>153.5119099177133</v>
      </c>
      <c r="P70" s="43">
        <v>120137</v>
      </c>
      <c r="Q70" s="43">
        <f t="shared" si="6"/>
        <v>26.014941533131225</v>
      </c>
      <c r="R70" s="43">
        <v>34086</v>
      </c>
      <c r="S70" s="43">
        <f t="shared" si="10"/>
        <v>7.381117366825466</v>
      </c>
      <c r="T70" s="43">
        <v>579157</v>
      </c>
      <c r="U70" s="43">
        <f t="shared" si="11"/>
        <v>125.41294932871372</v>
      </c>
      <c r="V70" s="44">
        <f>D70+F70+H70+J70+L70+N70+P70+R70+T70</f>
        <v>4150152</v>
      </c>
      <c r="W70" s="43">
        <f t="shared" si="9"/>
        <v>898.6903421394543</v>
      </c>
    </row>
    <row r="71" spans="1:23" s="39" customFormat="1" ht="12.75">
      <c r="A71" s="23">
        <v>68</v>
      </c>
      <c r="B71" s="64" t="s">
        <v>77</v>
      </c>
      <c r="C71" s="54">
        <v>1842</v>
      </c>
      <c r="D71" s="43">
        <v>1081264</v>
      </c>
      <c r="E71" s="43">
        <f>D71/$C71</f>
        <v>587.0054288816503</v>
      </c>
      <c r="F71" s="43">
        <v>0</v>
      </c>
      <c r="G71" s="43">
        <f>F71/$C71</f>
        <v>0</v>
      </c>
      <c r="H71" s="43">
        <v>8018</v>
      </c>
      <c r="I71" s="43">
        <f>H71/$C71</f>
        <v>4.352877307274701</v>
      </c>
      <c r="J71" s="43">
        <v>478326</v>
      </c>
      <c r="K71" s="43">
        <f>J71/$C71</f>
        <v>259.67752442996743</v>
      </c>
      <c r="L71" s="43">
        <v>74952</v>
      </c>
      <c r="M71" s="43">
        <f>L71/$C71</f>
        <v>40.69055374592834</v>
      </c>
      <c r="N71" s="43">
        <v>378468</v>
      </c>
      <c r="O71" s="43">
        <f>N71/$C71</f>
        <v>205.4657980456026</v>
      </c>
      <c r="P71" s="43">
        <v>185</v>
      </c>
      <c r="Q71" s="43">
        <f>P71/$C71</f>
        <v>0.1004343105320304</v>
      </c>
      <c r="R71" s="43">
        <v>0</v>
      </c>
      <c r="S71" s="43">
        <f t="shared" si="10"/>
        <v>0</v>
      </c>
      <c r="T71" s="43">
        <v>249248</v>
      </c>
      <c r="U71" s="43">
        <f t="shared" si="11"/>
        <v>135.31378935939196</v>
      </c>
      <c r="V71" s="44">
        <f>D71+F71+H71+J71+L71+N71+P71+R71+T71</f>
        <v>2270461</v>
      </c>
      <c r="W71" s="43">
        <f>V71/$C71</f>
        <v>1232.6064060803474</v>
      </c>
    </row>
    <row r="72" spans="1:23" ht="12.75">
      <c r="A72" s="23">
        <v>69</v>
      </c>
      <c r="B72" s="64" t="s">
        <v>118</v>
      </c>
      <c r="C72" s="54">
        <v>3637</v>
      </c>
      <c r="D72" s="43">
        <v>1524816</v>
      </c>
      <c r="E72" s="43">
        <f>D72/$C72</f>
        <v>419.2510310695628</v>
      </c>
      <c r="F72" s="43">
        <v>464</v>
      </c>
      <c r="G72" s="43">
        <f>F72/$C72</f>
        <v>0.12757767390706626</v>
      </c>
      <c r="H72" s="43">
        <v>0</v>
      </c>
      <c r="I72" s="43">
        <f>H72/$C72</f>
        <v>0</v>
      </c>
      <c r="J72" s="43">
        <v>574680</v>
      </c>
      <c r="K72" s="43">
        <f>J72/$C72</f>
        <v>158.0093483640363</v>
      </c>
      <c r="L72" s="43">
        <v>0</v>
      </c>
      <c r="M72" s="43">
        <f>L72/$C72</f>
        <v>0</v>
      </c>
      <c r="N72" s="43">
        <v>587649</v>
      </c>
      <c r="O72" s="43">
        <f>N72/$C72</f>
        <v>161.5751993401155</v>
      </c>
      <c r="P72" s="43">
        <v>676</v>
      </c>
      <c r="Q72" s="43">
        <f>P72/$C72</f>
        <v>0.18586747319219138</v>
      </c>
      <c r="R72" s="43">
        <v>57254</v>
      </c>
      <c r="S72" s="43">
        <f t="shared" si="10"/>
        <v>15.742095133351663</v>
      </c>
      <c r="T72" s="43">
        <v>557353</v>
      </c>
      <c r="U72" s="43">
        <f t="shared" si="11"/>
        <v>153.245257080011</v>
      </c>
      <c r="V72" s="44">
        <f>D72+F72+H72+J72+L72+N72+P72+R72+T72</f>
        <v>3302892</v>
      </c>
      <c r="W72" s="43">
        <f>V72/$C72</f>
        <v>908.1363761341765</v>
      </c>
    </row>
    <row r="73" spans="1:23" ht="12.75">
      <c r="A73" s="23">
        <v>396</v>
      </c>
      <c r="B73" s="64" t="s">
        <v>150</v>
      </c>
      <c r="C73" s="53">
        <v>12675</v>
      </c>
      <c r="D73" s="43">
        <v>4428113.510000001</v>
      </c>
      <c r="E73" s="43">
        <f>D73/$C73</f>
        <v>349.3580678500987</v>
      </c>
      <c r="F73" s="43">
        <v>0</v>
      </c>
      <c r="G73" s="43">
        <f>F73/$C73</f>
        <v>0</v>
      </c>
      <c r="H73" s="43">
        <v>0</v>
      </c>
      <c r="I73" s="43">
        <f>H73/$C73</f>
        <v>0</v>
      </c>
      <c r="J73" s="43">
        <v>3049990.5699999994</v>
      </c>
      <c r="K73" s="43">
        <f>J73/$C73</f>
        <v>240.63041972386583</v>
      </c>
      <c r="L73" s="43">
        <v>22465.389999999996</v>
      </c>
      <c r="M73" s="43">
        <f>L73/$C73</f>
        <v>1.7724173570019721</v>
      </c>
      <c r="N73" s="43">
        <v>0</v>
      </c>
      <c r="O73" s="43">
        <f>N73/$C73</f>
        <v>0</v>
      </c>
      <c r="P73" s="43">
        <v>0</v>
      </c>
      <c r="Q73" s="43">
        <f>P73/$C73</f>
        <v>0</v>
      </c>
      <c r="R73" s="43">
        <v>2537153.7700000014</v>
      </c>
      <c r="S73" s="43">
        <f t="shared" si="10"/>
        <v>200.16992268244587</v>
      </c>
      <c r="T73" s="43">
        <v>962516.52</v>
      </c>
      <c r="U73" s="43">
        <f t="shared" si="11"/>
        <v>75.93818698224852</v>
      </c>
      <c r="V73" s="44">
        <f>D73+F73+H73+J73+L73+N73+P73+R73+T73</f>
        <v>11000239.760000002</v>
      </c>
      <c r="W73" s="43">
        <f>V73/$C73</f>
        <v>867.8690145956609</v>
      </c>
    </row>
    <row r="74" spans="1:23" ht="12.75">
      <c r="A74" s="10"/>
      <c r="B74" s="11" t="s">
        <v>22</v>
      </c>
      <c r="C74" s="51">
        <f>SUM(C4:C73)</f>
        <v>663933</v>
      </c>
      <c r="D74" s="22">
        <f>SUM(D4:D73)</f>
        <v>312510375.51</v>
      </c>
      <c r="E74" s="22">
        <f>D74/$C74</f>
        <v>470.6956507810276</v>
      </c>
      <c r="F74" s="22">
        <f>SUM(F4:F73)</f>
        <v>3857981</v>
      </c>
      <c r="G74" s="22">
        <f>F74/$C74</f>
        <v>5.810798679987288</v>
      </c>
      <c r="H74" s="22">
        <f>SUM(H4:H73)</f>
        <v>13795069</v>
      </c>
      <c r="I74" s="22">
        <f>H74/$C74</f>
        <v>20.77780288071236</v>
      </c>
      <c r="J74" s="22">
        <f>SUM(J4:J73)</f>
        <v>119493426.57</v>
      </c>
      <c r="K74" s="22">
        <f>J74/$C74</f>
        <v>179.97814021896787</v>
      </c>
      <c r="L74" s="22">
        <f>SUM(L4:L73)</f>
        <v>23970520.39</v>
      </c>
      <c r="M74" s="22">
        <f>L74/$C74</f>
        <v>36.103824316610265</v>
      </c>
      <c r="N74" s="22">
        <f>SUM(N4:N73)</f>
        <v>112567770</v>
      </c>
      <c r="O74" s="22">
        <f>N74/$C74</f>
        <v>169.54688198959835</v>
      </c>
      <c r="P74" s="22">
        <f>SUM(P4:P73)</f>
        <v>17936597</v>
      </c>
      <c r="Q74" s="22">
        <f>P74/$C74</f>
        <v>27.015673268236405</v>
      </c>
      <c r="R74" s="22">
        <f>SUM(R4:R73)</f>
        <v>7738678.770000001</v>
      </c>
      <c r="S74" s="22">
        <f t="shared" si="10"/>
        <v>11.655812815449753</v>
      </c>
      <c r="T74" s="22">
        <f>SUM(T4:T73)</f>
        <v>63768303.52</v>
      </c>
      <c r="U74" s="22">
        <f t="shared" si="11"/>
        <v>96.04629310487655</v>
      </c>
      <c r="V74" s="36">
        <f>SUM(V4:V73)</f>
        <v>675638721.76</v>
      </c>
      <c r="W74" s="22">
        <f>V74/$C74</f>
        <v>1017.6308780554664</v>
      </c>
    </row>
    <row r="75" spans="1:39" ht="12.75">
      <c r="A75" s="3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6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</row>
    <row r="76" spans="1:39" s="39" customFormat="1" ht="12.75">
      <c r="A76" s="23">
        <v>318</v>
      </c>
      <c r="B76" s="42" t="s">
        <v>78</v>
      </c>
      <c r="C76" s="54">
        <v>1345</v>
      </c>
      <c r="D76" s="43">
        <v>277741</v>
      </c>
      <c r="E76" s="43">
        <f>D76/$C76</f>
        <v>206.4988847583643</v>
      </c>
      <c r="F76" s="43">
        <v>8723</v>
      </c>
      <c r="G76" s="43">
        <f>F76/$C76</f>
        <v>6.485501858736059</v>
      </c>
      <c r="H76" s="43">
        <v>20451</v>
      </c>
      <c r="I76" s="43">
        <f>H76/$C76</f>
        <v>15.205204460966543</v>
      </c>
      <c r="J76" s="43">
        <v>255780</v>
      </c>
      <c r="K76" s="43">
        <f>J76/$C76</f>
        <v>190.17100371747213</v>
      </c>
      <c r="L76" s="43">
        <v>0</v>
      </c>
      <c r="M76" s="43">
        <f>L76/$C76</f>
        <v>0</v>
      </c>
      <c r="N76" s="43">
        <v>208006</v>
      </c>
      <c r="O76" s="43">
        <f>N76/$C76</f>
        <v>154.65130111524164</v>
      </c>
      <c r="P76" s="43">
        <v>0</v>
      </c>
      <c r="Q76" s="43">
        <f>P76/$C76</f>
        <v>0</v>
      </c>
      <c r="R76" s="43">
        <v>32274</v>
      </c>
      <c r="S76" s="43">
        <f>R76/$C76</f>
        <v>23.99553903345725</v>
      </c>
      <c r="T76" s="43">
        <v>118768</v>
      </c>
      <c r="U76" s="43">
        <f>T76/$C76</f>
        <v>88.30334572490706</v>
      </c>
      <c r="V76" s="44">
        <f>D76+F76+H76+J76+L76+N76+P76+R76+T76</f>
        <v>921743</v>
      </c>
      <c r="W76" s="43">
        <f>V76/$C76</f>
        <v>685.310780669145</v>
      </c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34"/>
      <c r="AM76" s="34"/>
    </row>
    <row r="77" spans="1:39" ht="12.75">
      <c r="A77" s="18">
        <v>319</v>
      </c>
      <c r="B77" s="19" t="s">
        <v>79</v>
      </c>
      <c r="C77" s="53">
        <v>362</v>
      </c>
      <c r="D77" s="40">
        <v>88215</v>
      </c>
      <c r="E77" s="40">
        <f>D77/$C77</f>
        <v>243.6878453038674</v>
      </c>
      <c r="F77" s="40">
        <v>0</v>
      </c>
      <c r="G77" s="40">
        <f>F77/$C77</f>
        <v>0</v>
      </c>
      <c r="H77" s="40">
        <v>0</v>
      </c>
      <c r="I77" s="40">
        <f>H77/$C77</f>
        <v>0</v>
      </c>
      <c r="J77" s="40">
        <v>0</v>
      </c>
      <c r="K77" s="40">
        <f>J77/$C77</f>
        <v>0</v>
      </c>
      <c r="L77" s="40">
        <v>0</v>
      </c>
      <c r="M77" s="40">
        <f>L77/$C77</f>
        <v>0</v>
      </c>
      <c r="N77" s="40">
        <v>73011</v>
      </c>
      <c r="O77" s="40">
        <f>N77/$C77</f>
        <v>201.6878453038674</v>
      </c>
      <c r="P77" s="40">
        <v>0</v>
      </c>
      <c r="Q77" s="40">
        <f>P77/$C77</f>
        <v>0</v>
      </c>
      <c r="R77" s="40">
        <v>0</v>
      </c>
      <c r="S77" s="40">
        <f>R77/$C77</f>
        <v>0</v>
      </c>
      <c r="T77" s="40">
        <v>0</v>
      </c>
      <c r="U77" s="40">
        <f>T77/$C77</f>
        <v>0</v>
      </c>
      <c r="V77" s="41">
        <f>D77+F77+H77+J77+L77+N77+P77+R77+T77</f>
        <v>161226</v>
      </c>
      <c r="W77" s="40">
        <f>V77/$C77</f>
        <v>445.3756906077348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34"/>
      <c r="AM77" s="34"/>
    </row>
    <row r="78" spans="1:39" ht="12.75">
      <c r="A78" s="48"/>
      <c r="B78" s="49" t="s">
        <v>80</v>
      </c>
      <c r="C78" s="51">
        <f>SUM(C76:C77)</f>
        <v>1707</v>
      </c>
      <c r="D78" s="12">
        <f>SUM(D76:D77)</f>
        <v>365956</v>
      </c>
      <c r="E78" s="12">
        <f>D78/$C78</f>
        <v>214.38547158758055</v>
      </c>
      <c r="F78" s="12">
        <f>SUM(F76:F77)</f>
        <v>8723</v>
      </c>
      <c r="G78" s="12">
        <f>F78/$C78</f>
        <v>5.110134739308728</v>
      </c>
      <c r="H78" s="12">
        <f>SUM(H76:H77)</f>
        <v>20451</v>
      </c>
      <c r="I78" s="12">
        <f>H78/$C78</f>
        <v>11.98066783831283</v>
      </c>
      <c r="J78" s="12">
        <f>SUM(J76:J77)</f>
        <v>255780</v>
      </c>
      <c r="K78" s="12">
        <f>J78/$C78</f>
        <v>149.84182776801407</v>
      </c>
      <c r="L78" s="12">
        <f>SUM(L76:L77)</f>
        <v>0</v>
      </c>
      <c r="M78" s="12">
        <f>L78/$C78</f>
        <v>0</v>
      </c>
      <c r="N78" s="12">
        <f>SUM(N76:N77)</f>
        <v>281017</v>
      </c>
      <c r="O78" s="12">
        <f>N78/$C78</f>
        <v>164.62624487404804</v>
      </c>
      <c r="P78" s="12">
        <f>SUM(P76:P77)</f>
        <v>0</v>
      </c>
      <c r="Q78" s="12">
        <f>P78/$C78</f>
        <v>0</v>
      </c>
      <c r="R78" s="12">
        <f>SUM(R76:R77)</f>
        <v>32274</v>
      </c>
      <c r="S78" s="12">
        <f>R78/$C78</f>
        <v>18.906854130052725</v>
      </c>
      <c r="T78" s="12">
        <f>SUM(T76:T77)</f>
        <v>118768</v>
      </c>
      <c r="U78" s="12">
        <f>T78/$C78</f>
        <v>69.57703573520797</v>
      </c>
      <c r="V78" s="13">
        <f>SUM(V76:V77)</f>
        <v>1082969</v>
      </c>
      <c r="W78" s="12">
        <f>V78/$C78</f>
        <v>634.4282366725249</v>
      </c>
      <c r="X78" s="29"/>
      <c r="Y78" s="33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34"/>
      <c r="AM78" s="34"/>
    </row>
    <row r="79" spans="1:39" ht="12.75">
      <c r="A79" s="14"/>
      <c r="B79" s="15"/>
      <c r="C79" s="8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47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</row>
    <row r="80" spans="1:39" ht="12.75">
      <c r="A80" s="55">
        <v>321001</v>
      </c>
      <c r="B80" s="55" t="s">
        <v>81</v>
      </c>
      <c r="C80" s="52">
        <v>335</v>
      </c>
      <c r="D80" s="56">
        <v>48110</v>
      </c>
      <c r="E80" s="56">
        <f aca="true" t="shared" si="12" ref="E80:E89">D80/$C80</f>
        <v>143.61194029850745</v>
      </c>
      <c r="F80" s="56">
        <v>0</v>
      </c>
      <c r="G80" s="56">
        <f aca="true" t="shared" si="13" ref="G80:G89">F80/$C80</f>
        <v>0</v>
      </c>
      <c r="H80" s="56">
        <v>0</v>
      </c>
      <c r="I80" s="56">
        <f aca="true" t="shared" si="14" ref="I80:I89">H80/$C80</f>
        <v>0</v>
      </c>
      <c r="J80" s="56">
        <v>53509</v>
      </c>
      <c r="K80" s="56">
        <f aca="true" t="shared" si="15" ref="K80:K89">J80/$C80</f>
        <v>159.72835820895523</v>
      </c>
      <c r="L80" s="56">
        <v>0</v>
      </c>
      <c r="M80" s="56">
        <f aca="true" t="shared" si="16" ref="M80:M89">L80/$C80</f>
        <v>0</v>
      </c>
      <c r="N80" s="56">
        <v>185715</v>
      </c>
      <c r="O80" s="56">
        <f aca="true" t="shared" si="17" ref="O80:O89">N80/$C80</f>
        <v>554.3731343283582</v>
      </c>
      <c r="P80" s="56">
        <v>11929</v>
      </c>
      <c r="Q80" s="56">
        <f aca="true" t="shared" si="18" ref="Q80:Q89">P80/$C80</f>
        <v>35.6089552238806</v>
      </c>
      <c r="R80" s="56">
        <v>0</v>
      </c>
      <c r="S80" s="56">
        <f aca="true" t="shared" si="19" ref="S80:S89">R80/$C80</f>
        <v>0</v>
      </c>
      <c r="T80" s="56">
        <v>17203</v>
      </c>
      <c r="U80" s="56">
        <f aca="true" t="shared" si="20" ref="U80:U89">T80/$C80</f>
        <v>51.35223880597015</v>
      </c>
      <c r="V80" s="57">
        <f aca="true" t="shared" si="21" ref="V80:V88">D80+F80+H80+J80+L80+N80+P80+R80+T80</f>
        <v>316466</v>
      </c>
      <c r="W80" s="56">
        <f aca="true" t="shared" si="22" ref="W80:W89">V80/$C80</f>
        <v>944.6746268656716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34"/>
      <c r="AM80" s="34"/>
    </row>
    <row r="81" spans="1:39" s="39" customFormat="1" ht="12.75">
      <c r="A81" s="23">
        <v>329001</v>
      </c>
      <c r="B81" s="42" t="s">
        <v>82</v>
      </c>
      <c r="C81" s="54">
        <v>370</v>
      </c>
      <c r="D81" s="43">
        <v>110763</v>
      </c>
      <c r="E81" s="43">
        <f t="shared" si="12"/>
        <v>299.35945945945946</v>
      </c>
      <c r="F81" s="43">
        <v>0</v>
      </c>
      <c r="G81" s="43">
        <f t="shared" si="13"/>
        <v>0</v>
      </c>
      <c r="H81" s="43">
        <v>3402</v>
      </c>
      <c r="I81" s="43">
        <f t="shared" si="14"/>
        <v>9.194594594594594</v>
      </c>
      <c r="J81" s="43">
        <v>49206</v>
      </c>
      <c r="K81" s="43">
        <f t="shared" si="15"/>
        <v>132.98918918918918</v>
      </c>
      <c r="L81" s="43">
        <v>24906</v>
      </c>
      <c r="M81" s="43">
        <f t="shared" si="16"/>
        <v>67.31351351351351</v>
      </c>
      <c r="N81" s="43">
        <v>119899</v>
      </c>
      <c r="O81" s="43">
        <f t="shared" si="17"/>
        <v>324.05135135135134</v>
      </c>
      <c r="P81" s="43">
        <v>13057</v>
      </c>
      <c r="Q81" s="43">
        <f t="shared" si="18"/>
        <v>35.28918918918919</v>
      </c>
      <c r="R81" s="43">
        <v>2081</v>
      </c>
      <c r="S81" s="43">
        <f t="shared" si="19"/>
        <v>5.624324324324324</v>
      </c>
      <c r="T81" s="43">
        <v>35258</v>
      </c>
      <c r="U81" s="43">
        <f t="shared" si="20"/>
        <v>95.2918918918919</v>
      </c>
      <c r="V81" s="44">
        <f t="shared" si="21"/>
        <v>358572</v>
      </c>
      <c r="W81" s="43">
        <f t="shared" si="22"/>
        <v>969.1135135135136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34"/>
      <c r="AM81" s="34"/>
    </row>
    <row r="82" spans="1:39" s="39" customFormat="1" ht="12.75">
      <c r="A82" s="23">
        <v>331001</v>
      </c>
      <c r="B82" s="42" t="s">
        <v>83</v>
      </c>
      <c r="C82" s="54">
        <v>510</v>
      </c>
      <c r="D82" s="43">
        <v>164617</v>
      </c>
      <c r="E82" s="43">
        <f t="shared" si="12"/>
        <v>322.778431372549</v>
      </c>
      <c r="F82" s="43">
        <v>0</v>
      </c>
      <c r="G82" s="43">
        <f t="shared" si="13"/>
        <v>0</v>
      </c>
      <c r="H82" s="43">
        <v>8152</v>
      </c>
      <c r="I82" s="43">
        <f t="shared" si="14"/>
        <v>15.984313725490196</v>
      </c>
      <c r="J82" s="43">
        <v>68072</v>
      </c>
      <c r="K82" s="43">
        <f t="shared" si="15"/>
        <v>133.47450980392156</v>
      </c>
      <c r="L82" s="43">
        <v>0</v>
      </c>
      <c r="M82" s="43">
        <f t="shared" si="16"/>
        <v>0</v>
      </c>
      <c r="N82" s="43">
        <v>129010</v>
      </c>
      <c r="O82" s="43">
        <f t="shared" si="17"/>
        <v>252.9607843137255</v>
      </c>
      <c r="P82" s="43">
        <v>0</v>
      </c>
      <c r="Q82" s="43">
        <f t="shared" si="18"/>
        <v>0</v>
      </c>
      <c r="R82" s="43">
        <v>3472</v>
      </c>
      <c r="S82" s="43">
        <f t="shared" si="19"/>
        <v>6.807843137254902</v>
      </c>
      <c r="T82" s="43">
        <v>59685</v>
      </c>
      <c r="U82" s="43">
        <f t="shared" si="20"/>
        <v>117.02941176470588</v>
      </c>
      <c r="V82" s="44">
        <f t="shared" si="21"/>
        <v>433008</v>
      </c>
      <c r="W82" s="43">
        <f t="shared" si="22"/>
        <v>849.035294117647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34"/>
      <c r="AM82" s="34"/>
    </row>
    <row r="83" spans="1:39" s="39" customFormat="1" ht="12.75">
      <c r="A83" s="23">
        <v>333001</v>
      </c>
      <c r="B83" s="42" t="s">
        <v>84</v>
      </c>
      <c r="C83" s="54">
        <v>686</v>
      </c>
      <c r="D83" s="43">
        <v>189878</v>
      </c>
      <c r="E83" s="43">
        <f t="shared" si="12"/>
        <v>276.79008746355686</v>
      </c>
      <c r="F83" s="43">
        <v>0</v>
      </c>
      <c r="G83" s="43">
        <f t="shared" si="13"/>
        <v>0</v>
      </c>
      <c r="H83" s="43">
        <v>0</v>
      </c>
      <c r="I83" s="43">
        <f t="shared" si="14"/>
        <v>0</v>
      </c>
      <c r="J83" s="43">
        <v>156586</v>
      </c>
      <c r="K83" s="43">
        <f t="shared" si="15"/>
        <v>228.2594752186589</v>
      </c>
      <c r="L83" s="43">
        <v>12078</v>
      </c>
      <c r="M83" s="43">
        <f t="shared" si="16"/>
        <v>17.606413994169095</v>
      </c>
      <c r="N83" s="43">
        <v>0</v>
      </c>
      <c r="O83" s="43">
        <f t="shared" si="17"/>
        <v>0</v>
      </c>
      <c r="P83" s="43">
        <v>0</v>
      </c>
      <c r="Q83" s="43">
        <f t="shared" si="18"/>
        <v>0</v>
      </c>
      <c r="R83" s="43">
        <v>0</v>
      </c>
      <c r="S83" s="43">
        <f t="shared" si="19"/>
        <v>0</v>
      </c>
      <c r="T83" s="43">
        <v>58021</v>
      </c>
      <c r="U83" s="43">
        <f t="shared" si="20"/>
        <v>84.57871720116619</v>
      </c>
      <c r="V83" s="44">
        <f t="shared" si="21"/>
        <v>416563</v>
      </c>
      <c r="W83" s="43">
        <f t="shared" si="22"/>
        <v>607.234693877551</v>
      </c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34"/>
      <c r="AM83" s="34"/>
    </row>
    <row r="84" spans="1:39" ht="12.75">
      <c r="A84" s="24">
        <v>336001</v>
      </c>
      <c r="B84" s="58" t="s">
        <v>85</v>
      </c>
      <c r="C84" s="50">
        <v>547</v>
      </c>
      <c r="D84" s="40">
        <v>285571</v>
      </c>
      <c r="E84" s="40">
        <f t="shared" si="12"/>
        <v>522.0676416819013</v>
      </c>
      <c r="F84" s="40">
        <v>0</v>
      </c>
      <c r="G84" s="40">
        <f t="shared" si="13"/>
        <v>0</v>
      </c>
      <c r="H84" s="40">
        <v>0</v>
      </c>
      <c r="I84" s="40">
        <f t="shared" si="14"/>
        <v>0</v>
      </c>
      <c r="J84" s="40">
        <v>74102</v>
      </c>
      <c r="K84" s="40">
        <f t="shared" si="15"/>
        <v>135.46983546617915</v>
      </c>
      <c r="L84" s="40">
        <v>17856</v>
      </c>
      <c r="M84" s="40">
        <f t="shared" si="16"/>
        <v>32.643510054844604</v>
      </c>
      <c r="N84" s="40">
        <v>159602</v>
      </c>
      <c r="O84" s="40">
        <f t="shared" si="17"/>
        <v>291.77696526508225</v>
      </c>
      <c r="P84" s="40">
        <v>0</v>
      </c>
      <c r="Q84" s="40">
        <f t="shared" si="18"/>
        <v>0</v>
      </c>
      <c r="R84" s="40">
        <v>1363</v>
      </c>
      <c r="S84" s="40">
        <f t="shared" si="19"/>
        <v>2.4917733089579523</v>
      </c>
      <c r="T84" s="40">
        <v>96032</v>
      </c>
      <c r="U84" s="40">
        <f t="shared" si="20"/>
        <v>175.56124314442414</v>
      </c>
      <c r="V84" s="41">
        <f t="shared" si="21"/>
        <v>634526</v>
      </c>
      <c r="W84" s="40">
        <f t="shared" si="22"/>
        <v>1160.0109689213893</v>
      </c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34"/>
      <c r="AM84" s="34"/>
    </row>
    <row r="85" spans="1:39" ht="12.75">
      <c r="A85" s="55">
        <v>337001</v>
      </c>
      <c r="B85" s="55" t="s">
        <v>86</v>
      </c>
      <c r="C85" s="52">
        <v>858</v>
      </c>
      <c r="D85" s="56">
        <v>695062</v>
      </c>
      <c r="E85" s="56">
        <f t="shared" si="12"/>
        <v>810.0955710955711</v>
      </c>
      <c r="F85" s="56">
        <v>0</v>
      </c>
      <c r="G85" s="56">
        <f t="shared" si="13"/>
        <v>0</v>
      </c>
      <c r="H85" s="56">
        <v>0</v>
      </c>
      <c r="I85" s="56">
        <f t="shared" si="14"/>
        <v>0</v>
      </c>
      <c r="J85" s="56">
        <v>143876</v>
      </c>
      <c r="K85" s="56">
        <f t="shared" si="15"/>
        <v>167.6876456876457</v>
      </c>
      <c r="L85" s="56">
        <v>0</v>
      </c>
      <c r="M85" s="56">
        <f t="shared" si="16"/>
        <v>0</v>
      </c>
      <c r="N85" s="56">
        <v>308715</v>
      </c>
      <c r="O85" s="56">
        <f t="shared" si="17"/>
        <v>359.8076923076923</v>
      </c>
      <c r="P85" s="56">
        <v>0</v>
      </c>
      <c r="Q85" s="56">
        <f t="shared" si="18"/>
        <v>0</v>
      </c>
      <c r="R85" s="56">
        <v>18735</v>
      </c>
      <c r="S85" s="56">
        <f t="shared" si="19"/>
        <v>21.835664335664337</v>
      </c>
      <c r="T85" s="56">
        <v>119733</v>
      </c>
      <c r="U85" s="56">
        <f t="shared" si="20"/>
        <v>139.54895104895104</v>
      </c>
      <c r="V85" s="57">
        <f t="shared" si="21"/>
        <v>1286121</v>
      </c>
      <c r="W85" s="56">
        <f t="shared" si="22"/>
        <v>1498.9755244755245</v>
      </c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34"/>
      <c r="AM85" s="34"/>
    </row>
    <row r="86" spans="1:39" s="39" customFormat="1" ht="12.75">
      <c r="A86" s="23">
        <v>339001</v>
      </c>
      <c r="B86" s="42" t="s">
        <v>87</v>
      </c>
      <c r="C86" s="54">
        <v>336</v>
      </c>
      <c r="D86" s="43">
        <v>210102</v>
      </c>
      <c r="E86" s="43">
        <f t="shared" si="12"/>
        <v>625.3035714285714</v>
      </c>
      <c r="F86" s="43">
        <v>0</v>
      </c>
      <c r="G86" s="43">
        <f t="shared" si="13"/>
        <v>0</v>
      </c>
      <c r="H86" s="43">
        <v>4829</v>
      </c>
      <c r="I86" s="43">
        <f t="shared" si="14"/>
        <v>14.37202380952381</v>
      </c>
      <c r="J86" s="43">
        <v>37194</v>
      </c>
      <c r="K86" s="43">
        <f t="shared" si="15"/>
        <v>110.69642857142857</v>
      </c>
      <c r="L86" s="43">
        <v>0</v>
      </c>
      <c r="M86" s="43">
        <f t="shared" si="16"/>
        <v>0</v>
      </c>
      <c r="N86" s="43">
        <v>75561</v>
      </c>
      <c r="O86" s="43">
        <f t="shared" si="17"/>
        <v>224.88392857142858</v>
      </c>
      <c r="P86" s="43">
        <v>10280</v>
      </c>
      <c r="Q86" s="43">
        <f t="shared" si="18"/>
        <v>30.595238095238095</v>
      </c>
      <c r="R86" s="43">
        <v>0</v>
      </c>
      <c r="S86" s="43">
        <f t="shared" si="19"/>
        <v>0</v>
      </c>
      <c r="T86" s="43">
        <v>207476</v>
      </c>
      <c r="U86" s="43">
        <f t="shared" si="20"/>
        <v>617.4880952380952</v>
      </c>
      <c r="V86" s="44">
        <f>D86+F86+H86+J86+L86+N86+P86+R86+T86</f>
        <v>545442</v>
      </c>
      <c r="W86" s="43">
        <f t="shared" si="22"/>
        <v>1623.3392857142858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34"/>
      <c r="AM86" s="34"/>
    </row>
    <row r="87" spans="1:39" ht="12.75">
      <c r="A87" s="23">
        <v>340001</v>
      </c>
      <c r="B87" s="42" t="s">
        <v>108</v>
      </c>
      <c r="C87" s="54">
        <v>106</v>
      </c>
      <c r="D87" s="43">
        <v>42937</v>
      </c>
      <c r="E87" s="43">
        <f>D87/$C87</f>
        <v>405.0660377358491</v>
      </c>
      <c r="F87" s="43">
        <v>0</v>
      </c>
      <c r="G87" s="43">
        <f>F87/$C87</f>
        <v>0</v>
      </c>
      <c r="H87" s="43">
        <v>0</v>
      </c>
      <c r="I87" s="43">
        <f>H87/$C87</f>
        <v>0</v>
      </c>
      <c r="J87" s="43">
        <v>12258</v>
      </c>
      <c r="K87" s="43">
        <f>J87/$C87</f>
        <v>115.64150943396227</v>
      </c>
      <c r="L87" s="43">
        <v>0</v>
      </c>
      <c r="M87" s="43">
        <f>L87/$C87</f>
        <v>0</v>
      </c>
      <c r="N87" s="43">
        <v>0</v>
      </c>
      <c r="O87" s="43">
        <f>N87/$C87</f>
        <v>0</v>
      </c>
      <c r="P87" s="43">
        <v>0</v>
      </c>
      <c r="Q87" s="43">
        <f>P87/$C87</f>
        <v>0</v>
      </c>
      <c r="R87" s="43">
        <v>0</v>
      </c>
      <c r="S87" s="43">
        <f>R87/$C87</f>
        <v>0</v>
      </c>
      <c r="T87" s="43">
        <v>12126</v>
      </c>
      <c r="U87" s="43">
        <f>T87/$C87</f>
        <v>114.39622641509433</v>
      </c>
      <c r="V87" s="44">
        <f>D87+F87+H87+J87+L87+N87+P87+R87+T87</f>
        <v>67321</v>
      </c>
      <c r="W87" s="43">
        <f>V87/$C87</f>
        <v>635.1037735849056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34"/>
      <c r="AM87" s="34"/>
    </row>
    <row r="88" spans="1:39" ht="12.75">
      <c r="A88" s="24">
        <v>342001</v>
      </c>
      <c r="B88" s="46" t="s">
        <v>119</v>
      </c>
      <c r="C88" s="53">
        <v>20</v>
      </c>
      <c r="D88" s="40">
        <v>17396</v>
      </c>
      <c r="E88" s="40">
        <f t="shared" si="12"/>
        <v>869.8</v>
      </c>
      <c r="F88" s="40">
        <v>0</v>
      </c>
      <c r="G88" s="40">
        <f t="shared" si="13"/>
        <v>0</v>
      </c>
      <c r="H88" s="40">
        <v>0</v>
      </c>
      <c r="I88" s="40">
        <f t="shared" si="14"/>
        <v>0</v>
      </c>
      <c r="J88" s="40">
        <v>0</v>
      </c>
      <c r="K88" s="40">
        <f t="shared" si="15"/>
        <v>0</v>
      </c>
      <c r="L88" s="40">
        <v>0</v>
      </c>
      <c r="M88" s="40">
        <f t="shared" si="16"/>
        <v>0</v>
      </c>
      <c r="N88" s="40">
        <v>15062</v>
      </c>
      <c r="O88" s="40">
        <f t="shared" si="17"/>
        <v>753.1</v>
      </c>
      <c r="P88" s="40">
        <v>0</v>
      </c>
      <c r="Q88" s="40">
        <f t="shared" si="18"/>
        <v>0</v>
      </c>
      <c r="R88" s="40">
        <v>0</v>
      </c>
      <c r="S88" s="40">
        <f t="shared" si="19"/>
        <v>0</v>
      </c>
      <c r="T88" s="40">
        <v>6195</v>
      </c>
      <c r="U88" s="40">
        <f t="shared" si="20"/>
        <v>309.75</v>
      </c>
      <c r="V88" s="41">
        <f t="shared" si="21"/>
        <v>38653</v>
      </c>
      <c r="W88" s="40">
        <f t="shared" si="22"/>
        <v>1932.65</v>
      </c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34"/>
      <c r="AM88" s="34"/>
    </row>
    <row r="89" spans="1:39" ht="12.75">
      <c r="A89" s="20"/>
      <c r="B89" s="21" t="s">
        <v>88</v>
      </c>
      <c r="C89" s="51">
        <f>SUM(C80:C88)</f>
        <v>3768</v>
      </c>
      <c r="D89" s="59">
        <f>SUM(D80:D88)</f>
        <v>1764436</v>
      </c>
      <c r="E89" s="59">
        <f t="shared" si="12"/>
        <v>468.2685774946921</v>
      </c>
      <c r="F89" s="59">
        <f>SUM(F80:F88)</f>
        <v>0</v>
      </c>
      <c r="G89" s="59">
        <f t="shared" si="13"/>
        <v>0</v>
      </c>
      <c r="H89" s="59">
        <f>SUM(H80:H88)</f>
        <v>16383</v>
      </c>
      <c r="I89" s="59">
        <f t="shared" si="14"/>
        <v>4.347929936305732</v>
      </c>
      <c r="J89" s="59">
        <f>SUM(J80:J88)</f>
        <v>594803</v>
      </c>
      <c r="K89" s="59">
        <f t="shared" si="15"/>
        <v>157.85642250530785</v>
      </c>
      <c r="L89" s="59">
        <f>SUM(L80:L88)</f>
        <v>54840</v>
      </c>
      <c r="M89" s="59">
        <f t="shared" si="16"/>
        <v>14.554140127388536</v>
      </c>
      <c r="N89" s="59">
        <f>SUM(N80:N88)</f>
        <v>993564</v>
      </c>
      <c r="O89" s="59">
        <f t="shared" si="17"/>
        <v>263.68471337579615</v>
      </c>
      <c r="P89" s="59">
        <f>SUM(P80:P88)</f>
        <v>35266</v>
      </c>
      <c r="Q89" s="59">
        <f t="shared" si="18"/>
        <v>9.359341825902336</v>
      </c>
      <c r="R89" s="59">
        <f>SUM(R80:R88)</f>
        <v>25651</v>
      </c>
      <c r="S89" s="59">
        <f t="shared" si="19"/>
        <v>6.807590233545648</v>
      </c>
      <c r="T89" s="59">
        <f>SUM(T80:T88)</f>
        <v>611729</v>
      </c>
      <c r="U89" s="59">
        <f t="shared" si="20"/>
        <v>162.34846072186838</v>
      </c>
      <c r="V89" s="60">
        <f>SUM(V80:V88)</f>
        <v>4096672</v>
      </c>
      <c r="W89" s="59">
        <f t="shared" si="22"/>
        <v>1087.2271762208068</v>
      </c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34"/>
      <c r="AM89" s="34"/>
    </row>
    <row r="90" spans="1:39" ht="12.75">
      <c r="A90" s="37"/>
      <c r="B90" s="15"/>
      <c r="C90" s="8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47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</row>
    <row r="91" spans="1:37" ht="12.75">
      <c r="A91" s="55">
        <v>300001</v>
      </c>
      <c r="B91" s="55" t="s">
        <v>89</v>
      </c>
      <c r="C91" s="52">
        <v>601</v>
      </c>
      <c r="D91" s="56">
        <v>668079</v>
      </c>
      <c r="E91" s="56">
        <f aca="true" t="shared" si="23" ref="E91:E129">D91/$C91</f>
        <v>1111.61231281198</v>
      </c>
      <c r="F91" s="56">
        <v>0</v>
      </c>
      <c r="G91" s="56">
        <f aca="true" t="shared" si="24" ref="G91:G129">F91/$C91</f>
        <v>0</v>
      </c>
      <c r="H91" s="56">
        <v>0</v>
      </c>
      <c r="I91" s="56">
        <f aca="true" t="shared" si="25" ref="I91:I128">H91/$C91</f>
        <v>0</v>
      </c>
      <c r="J91" s="56">
        <v>119697</v>
      </c>
      <c r="K91" s="56">
        <f aca="true" t="shared" si="26" ref="K91:K129">J91/$C91</f>
        <v>199.1630615640599</v>
      </c>
      <c r="L91" s="56">
        <v>0</v>
      </c>
      <c r="M91" s="56">
        <f>L91/$C91</f>
        <v>0</v>
      </c>
      <c r="N91" s="56">
        <v>667214</v>
      </c>
      <c r="O91" s="56">
        <f aca="true" t="shared" si="27" ref="O91:O129">N91/$C91</f>
        <v>1110.1730449251247</v>
      </c>
      <c r="P91" s="56">
        <v>0</v>
      </c>
      <c r="Q91" s="56">
        <f aca="true" t="shared" si="28" ref="Q91:Q128">P91/$C91</f>
        <v>0</v>
      </c>
      <c r="R91" s="56">
        <v>0</v>
      </c>
      <c r="S91" s="56">
        <f aca="true" t="shared" si="29" ref="S91:S129">R91/$C91</f>
        <v>0</v>
      </c>
      <c r="T91" s="56">
        <v>9279</v>
      </c>
      <c r="U91" s="56">
        <f aca="true" t="shared" si="30" ref="U91:U129">T91/$C91</f>
        <v>15.43926788685524</v>
      </c>
      <c r="V91" s="57">
        <f>D91+F91+H91+J91+L91+N91+P91+R91+T91</f>
        <v>1464269</v>
      </c>
      <c r="W91" s="56">
        <f aca="true" t="shared" si="31" ref="W91:W129">V91/$C91</f>
        <v>2436.3876871880198</v>
      </c>
      <c r="X91" s="28"/>
      <c r="Y91" s="17"/>
      <c r="Z91" s="28"/>
      <c r="AA91" s="17"/>
      <c r="AB91" s="28"/>
      <c r="AC91" s="17"/>
      <c r="AD91" s="28"/>
      <c r="AE91" s="17"/>
      <c r="AF91" s="28"/>
      <c r="AG91" s="17"/>
      <c r="AH91" s="28"/>
      <c r="AI91" s="17"/>
      <c r="AJ91" s="28"/>
      <c r="AK91" s="17"/>
    </row>
    <row r="92" spans="1:37" s="39" customFormat="1" ht="12.75">
      <c r="A92" s="23">
        <v>300002</v>
      </c>
      <c r="B92" s="42" t="s">
        <v>90</v>
      </c>
      <c r="C92" s="54">
        <v>357</v>
      </c>
      <c r="D92" s="43">
        <v>259664</v>
      </c>
      <c r="E92" s="43">
        <f t="shared" si="23"/>
        <v>727.3501400560224</v>
      </c>
      <c r="F92" s="43">
        <v>0</v>
      </c>
      <c r="G92" s="43">
        <f t="shared" si="24"/>
        <v>0</v>
      </c>
      <c r="H92" s="43">
        <v>0</v>
      </c>
      <c r="I92" s="43">
        <f t="shared" si="25"/>
        <v>0</v>
      </c>
      <c r="J92" s="43">
        <v>68514</v>
      </c>
      <c r="K92" s="43">
        <f t="shared" si="26"/>
        <v>191.91596638655463</v>
      </c>
      <c r="L92" s="43">
        <v>0</v>
      </c>
      <c r="M92" s="43">
        <f aca="true" t="shared" si="32" ref="M92:M129">L92/$C92</f>
        <v>0</v>
      </c>
      <c r="N92" s="43">
        <v>325195</v>
      </c>
      <c r="O92" s="43">
        <f t="shared" si="27"/>
        <v>910.9103641456583</v>
      </c>
      <c r="P92" s="43">
        <v>0</v>
      </c>
      <c r="Q92" s="43">
        <f t="shared" si="28"/>
        <v>0</v>
      </c>
      <c r="R92" s="43">
        <v>0</v>
      </c>
      <c r="S92" s="43">
        <f t="shared" si="29"/>
        <v>0</v>
      </c>
      <c r="T92" s="43">
        <v>47873</v>
      </c>
      <c r="U92" s="43">
        <f t="shared" si="30"/>
        <v>134.09803921568627</v>
      </c>
      <c r="V92" s="44">
        <f>D92+F92+H92+J92+L92+N92+P92+R92+T92</f>
        <v>701246</v>
      </c>
      <c r="W92" s="43">
        <f t="shared" si="31"/>
        <v>1964.2745098039215</v>
      </c>
      <c r="X92" s="28"/>
      <c r="Y92" s="17"/>
      <c r="Z92" s="28"/>
      <c r="AA92" s="17"/>
      <c r="AB92" s="28"/>
      <c r="AC92" s="17"/>
      <c r="AD92" s="28"/>
      <c r="AE92" s="17"/>
      <c r="AF92" s="28"/>
      <c r="AG92" s="17"/>
      <c r="AH92" s="28"/>
      <c r="AI92" s="17"/>
      <c r="AJ92" s="28"/>
      <c r="AK92" s="17"/>
    </row>
    <row r="93" spans="1:37" s="39" customFormat="1" ht="12.75">
      <c r="A93" s="23">
        <v>377001</v>
      </c>
      <c r="B93" s="42" t="s">
        <v>120</v>
      </c>
      <c r="C93" s="54">
        <v>466</v>
      </c>
      <c r="D93" s="43">
        <v>123717</v>
      </c>
      <c r="E93" s="43">
        <f aca="true" t="shared" si="33" ref="E93:E103">D93/$C93</f>
        <v>265.4871244635193</v>
      </c>
      <c r="F93" s="43">
        <v>0</v>
      </c>
      <c r="G93" s="43">
        <f aca="true" t="shared" si="34" ref="G93:G103">F93/$C93</f>
        <v>0</v>
      </c>
      <c r="H93" s="43">
        <v>0</v>
      </c>
      <c r="I93" s="43">
        <f aca="true" t="shared" si="35" ref="I93:I103">H93/$C93</f>
        <v>0</v>
      </c>
      <c r="J93" s="43">
        <v>138099</v>
      </c>
      <c r="K93" s="43">
        <f aca="true" t="shared" si="36" ref="K93:K103">J93/$C93</f>
        <v>296.34978540772534</v>
      </c>
      <c r="L93" s="43">
        <v>0</v>
      </c>
      <c r="M93" s="43">
        <f aca="true" t="shared" si="37" ref="M93:M103">L93/$C93</f>
        <v>0</v>
      </c>
      <c r="N93" s="43">
        <v>0</v>
      </c>
      <c r="O93" s="43">
        <f aca="true" t="shared" si="38" ref="O93:O103">N93/$C93</f>
        <v>0</v>
      </c>
      <c r="P93" s="43">
        <v>0</v>
      </c>
      <c r="Q93" s="43">
        <f aca="true" t="shared" si="39" ref="Q93:Q103">P93/$C93</f>
        <v>0</v>
      </c>
      <c r="R93" s="43">
        <v>2383</v>
      </c>
      <c r="S93" s="43">
        <f aca="true" t="shared" si="40" ref="S93:S103">R93/$C93</f>
        <v>5.113733905579399</v>
      </c>
      <c r="T93" s="43">
        <v>12216</v>
      </c>
      <c r="U93" s="43">
        <f aca="true" t="shared" si="41" ref="U93:U103">T93/$C93</f>
        <v>26.21459227467811</v>
      </c>
      <c r="V93" s="44">
        <f aca="true" t="shared" si="42" ref="V93:V103">D93+F93+H93+J93+L93+N93+P93+R93+T93</f>
        <v>276415</v>
      </c>
      <c r="W93" s="43">
        <f aca="true" t="shared" si="43" ref="W93:W103">V93/$C93</f>
        <v>593.1652360515021</v>
      </c>
      <c r="X93" s="28"/>
      <c r="Y93" s="17"/>
      <c r="Z93" s="28"/>
      <c r="AA93" s="17"/>
      <c r="AB93" s="28"/>
      <c r="AC93" s="17"/>
      <c r="AD93" s="28"/>
      <c r="AE93" s="17"/>
      <c r="AF93" s="28"/>
      <c r="AG93" s="17"/>
      <c r="AH93" s="28"/>
      <c r="AI93" s="17"/>
      <c r="AJ93" s="28"/>
      <c r="AK93" s="17"/>
    </row>
    <row r="94" spans="1:37" s="39" customFormat="1" ht="12.75">
      <c r="A94" s="23">
        <v>377002</v>
      </c>
      <c r="B94" s="42" t="s">
        <v>121</v>
      </c>
      <c r="C94" s="54">
        <v>442</v>
      </c>
      <c r="D94" s="43">
        <v>113737</v>
      </c>
      <c r="E94" s="43">
        <f t="shared" si="33"/>
        <v>257.3235294117647</v>
      </c>
      <c r="F94" s="43">
        <v>0</v>
      </c>
      <c r="G94" s="43">
        <f t="shared" si="34"/>
        <v>0</v>
      </c>
      <c r="H94" s="43">
        <v>0</v>
      </c>
      <c r="I94" s="43">
        <f t="shared" si="35"/>
        <v>0</v>
      </c>
      <c r="J94" s="43">
        <v>120402</v>
      </c>
      <c r="K94" s="43">
        <f t="shared" si="36"/>
        <v>272.4027149321267</v>
      </c>
      <c r="L94" s="43">
        <v>0</v>
      </c>
      <c r="M94" s="43">
        <f t="shared" si="37"/>
        <v>0</v>
      </c>
      <c r="N94" s="43">
        <v>0</v>
      </c>
      <c r="O94" s="43">
        <f t="shared" si="38"/>
        <v>0</v>
      </c>
      <c r="P94" s="43">
        <v>0</v>
      </c>
      <c r="Q94" s="43">
        <f t="shared" si="39"/>
        <v>0</v>
      </c>
      <c r="R94" s="43">
        <v>377</v>
      </c>
      <c r="S94" s="43">
        <f t="shared" si="40"/>
        <v>0.8529411764705882</v>
      </c>
      <c r="T94" s="43">
        <v>22959</v>
      </c>
      <c r="U94" s="43">
        <f t="shared" si="41"/>
        <v>51.94343891402715</v>
      </c>
      <c r="V94" s="44">
        <f t="shared" si="42"/>
        <v>257475</v>
      </c>
      <c r="W94" s="43">
        <f t="shared" si="43"/>
        <v>582.5226244343892</v>
      </c>
      <c r="X94" s="28"/>
      <c r="Y94" s="17"/>
      <c r="Z94" s="28"/>
      <c r="AA94" s="17"/>
      <c r="AB94" s="28"/>
      <c r="AC94" s="17"/>
      <c r="AD94" s="28"/>
      <c r="AE94" s="17"/>
      <c r="AF94" s="28"/>
      <c r="AG94" s="17"/>
      <c r="AH94" s="28"/>
      <c r="AI94" s="17"/>
      <c r="AJ94" s="28"/>
      <c r="AK94" s="17"/>
    </row>
    <row r="95" spans="1:37" s="39" customFormat="1" ht="12.75">
      <c r="A95" s="24">
        <v>377003</v>
      </c>
      <c r="B95" s="58" t="s">
        <v>122</v>
      </c>
      <c r="C95" s="50">
        <v>464</v>
      </c>
      <c r="D95" s="40">
        <v>114959</v>
      </c>
      <c r="E95" s="40">
        <f t="shared" si="33"/>
        <v>247.75646551724137</v>
      </c>
      <c r="F95" s="40">
        <v>0</v>
      </c>
      <c r="G95" s="40">
        <f t="shared" si="34"/>
        <v>0</v>
      </c>
      <c r="H95" s="40">
        <v>0</v>
      </c>
      <c r="I95" s="40">
        <f t="shared" si="35"/>
        <v>0</v>
      </c>
      <c r="J95" s="40">
        <v>174233</v>
      </c>
      <c r="K95" s="40">
        <f t="shared" si="36"/>
        <v>375.5021551724138</v>
      </c>
      <c r="L95" s="40">
        <v>0</v>
      </c>
      <c r="M95" s="40">
        <f t="shared" si="37"/>
        <v>0</v>
      </c>
      <c r="N95" s="40">
        <v>0</v>
      </c>
      <c r="O95" s="40">
        <f t="shared" si="38"/>
        <v>0</v>
      </c>
      <c r="P95" s="40">
        <v>0</v>
      </c>
      <c r="Q95" s="40">
        <f t="shared" si="39"/>
        <v>0</v>
      </c>
      <c r="R95" s="40">
        <v>316</v>
      </c>
      <c r="S95" s="40">
        <f t="shared" si="40"/>
        <v>0.6810344827586207</v>
      </c>
      <c r="T95" s="40">
        <v>10495</v>
      </c>
      <c r="U95" s="40">
        <f t="shared" si="41"/>
        <v>22.61853448275862</v>
      </c>
      <c r="V95" s="41">
        <f t="shared" si="42"/>
        <v>300003</v>
      </c>
      <c r="W95" s="40">
        <f t="shared" si="43"/>
        <v>646.5581896551724</v>
      </c>
      <c r="X95" s="28"/>
      <c r="Y95" s="17"/>
      <c r="Z95" s="28"/>
      <c r="AA95" s="17"/>
      <c r="AB95" s="28"/>
      <c r="AC95" s="17"/>
      <c r="AD95" s="28"/>
      <c r="AE95" s="17"/>
      <c r="AF95" s="28"/>
      <c r="AG95" s="17"/>
      <c r="AH95" s="28"/>
      <c r="AI95" s="17"/>
      <c r="AJ95" s="28"/>
      <c r="AK95" s="17"/>
    </row>
    <row r="96" spans="1:37" s="39" customFormat="1" ht="12.75">
      <c r="A96" s="55">
        <v>378001</v>
      </c>
      <c r="B96" s="55" t="s">
        <v>123</v>
      </c>
      <c r="C96" s="52">
        <v>182</v>
      </c>
      <c r="D96" s="56">
        <v>15396</v>
      </c>
      <c r="E96" s="56">
        <f t="shared" si="33"/>
        <v>84.5934065934066</v>
      </c>
      <c r="F96" s="56">
        <v>0</v>
      </c>
      <c r="G96" s="56">
        <f t="shared" si="34"/>
        <v>0</v>
      </c>
      <c r="H96" s="56">
        <v>0</v>
      </c>
      <c r="I96" s="56">
        <f t="shared" si="35"/>
        <v>0</v>
      </c>
      <c r="J96" s="56">
        <v>93767</v>
      </c>
      <c r="K96" s="56">
        <f t="shared" si="36"/>
        <v>515.2032967032967</v>
      </c>
      <c r="L96" s="56">
        <v>0</v>
      </c>
      <c r="M96" s="56">
        <f t="shared" si="37"/>
        <v>0</v>
      </c>
      <c r="N96" s="56">
        <v>0</v>
      </c>
      <c r="O96" s="56">
        <f t="shared" si="38"/>
        <v>0</v>
      </c>
      <c r="P96" s="56">
        <v>0</v>
      </c>
      <c r="Q96" s="56">
        <f t="shared" si="39"/>
        <v>0</v>
      </c>
      <c r="R96" s="56">
        <v>203</v>
      </c>
      <c r="S96" s="56">
        <f t="shared" si="40"/>
        <v>1.1153846153846154</v>
      </c>
      <c r="T96" s="56">
        <v>3294</v>
      </c>
      <c r="U96" s="56">
        <f t="shared" si="41"/>
        <v>18.0989010989011</v>
      </c>
      <c r="V96" s="57">
        <f t="shared" si="42"/>
        <v>112660</v>
      </c>
      <c r="W96" s="56">
        <f t="shared" si="43"/>
        <v>619.010989010989</v>
      </c>
      <c r="X96" s="28"/>
      <c r="Y96" s="17"/>
      <c r="Z96" s="28"/>
      <c r="AA96" s="17"/>
      <c r="AB96" s="28"/>
      <c r="AC96" s="17"/>
      <c r="AD96" s="28"/>
      <c r="AE96" s="17"/>
      <c r="AF96" s="28"/>
      <c r="AG96" s="17"/>
      <c r="AH96" s="28"/>
      <c r="AI96" s="17"/>
      <c r="AJ96" s="28"/>
      <c r="AK96" s="17"/>
    </row>
    <row r="97" spans="1:37" s="39" customFormat="1" ht="12.75">
      <c r="A97" s="23">
        <v>378002</v>
      </c>
      <c r="B97" s="42" t="s">
        <v>124</v>
      </c>
      <c r="C97" s="54">
        <v>198</v>
      </c>
      <c r="D97" s="43">
        <v>15396</v>
      </c>
      <c r="E97" s="43">
        <f t="shared" si="33"/>
        <v>77.75757575757575</v>
      </c>
      <c r="F97" s="43">
        <v>0</v>
      </c>
      <c r="G97" s="43">
        <f t="shared" si="34"/>
        <v>0</v>
      </c>
      <c r="H97" s="43">
        <v>0</v>
      </c>
      <c r="I97" s="43">
        <f t="shared" si="35"/>
        <v>0</v>
      </c>
      <c r="J97" s="43">
        <v>99780</v>
      </c>
      <c r="K97" s="43">
        <f t="shared" si="36"/>
        <v>503.93939393939394</v>
      </c>
      <c r="L97" s="43">
        <v>0</v>
      </c>
      <c r="M97" s="43">
        <f t="shared" si="37"/>
        <v>0</v>
      </c>
      <c r="N97" s="43">
        <v>0</v>
      </c>
      <c r="O97" s="43">
        <f t="shared" si="38"/>
        <v>0</v>
      </c>
      <c r="P97" s="43">
        <v>0</v>
      </c>
      <c r="Q97" s="43">
        <f t="shared" si="39"/>
        <v>0</v>
      </c>
      <c r="R97" s="43">
        <v>204</v>
      </c>
      <c r="S97" s="43">
        <f t="shared" si="40"/>
        <v>1.0303030303030303</v>
      </c>
      <c r="T97" s="43">
        <v>3294</v>
      </c>
      <c r="U97" s="43">
        <f t="shared" si="41"/>
        <v>16.636363636363637</v>
      </c>
      <c r="V97" s="44">
        <f t="shared" si="42"/>
        <v>118674</v>
      </c>
      <c r="W97" s="43">
        <f t="shared" si="43"/>
        <v>599.3636363636364</v>
      </c>
      <c r="X97" s="28"/>
      <c r="Y97" s="17"/>
      <c r="Z97" s="28"/>
      <c r="AA97" s="17"/>
      <c r="AB97" s="28"/>
      <c r="AC97" s="17"/>
      <c r="AD97" s="28"/>
      <c r="AE97" s="17"/>
      <c r="AF97" s="28"/>
      <c r="AG97" s="17"/>
      <c r="AH97" s="28"/>
      <c r="AI97" s="17"/>
      <c r="AJ97" s="28"/>
      <c r="AK97" s="17"/>
    </row>
    <row r="98" spans="1:37" s="39" customFormat="1" ht="12.75">
      <c r="A98" s="23">
        <v>379001</v>
      </c>
      <c r="B98" s="42" t="s">
        <v>125</v>
      </c>
      <c r="C98" s="54">
        <v>92</v>
      </c>
      <c r="D98" s="43">
        <v>46591</v>
      </c>
      <c r="E98" s="43">
        <f t="shared" si="33"/>
        <v>506.42391304347825</v>
      </c>
      <c r="F98" s="43">
        <v>0</v>
      </c>
      <c r="G98" s="43">
        <f t="shared" si="34"/>
        <v>0</v>
      </c>
      <c r="H98" s="43">
        <v>0</v>
      </c>
      <c r="I98" s="43">
        <f t="shared" si="35"/>
        <v>0</v>
      </c>
      <c r="J98" s="43">
        <v>0</v>
      </c>
      <c r="K98" s="43">
        <f t="shared" si="36"/>
        <v>0</v>
      </c>
      <c r="L98" s="43">
        <v>0</v>
      </c>
      <c r="M98" s="43">
        <f t="shared" si="37"/>
        <v>0</v>
      </c>
      <c r="N98" s="43">
        <v>0</v>
      </c>
      <c r="O98" s="43">
        <f t="shared" si="38"/>
        <v>0</v>
      </c>
      <c r="P98" s="43">
        <v>0</v>
      </c>
      <c r="Q98" s="43">
        <f t="shared" si="39"/>
        <v>0</v>
      </c>
      <c r="R98" s="43">
        <v>0</v>
      </c>
      <c r="S98" s="43">
        <f t="shared" si="40"/>
        <v>0</v>
      </c>
      <c r="T98" s="43">
        <v>34679</v>
      </c>
      <c r="U98" s="43">
        <f t="shared" si="41"/>
        <v>376.94565217391306</v>
      </c>
      <c r="V98" s="44">
        <f t="shared" si="42"/>
        <v>81270</v>
      </c>
      <c r="W98" s="43">
        <f t="shared" si="43"/>
        <v>883.3695652173913</v>
      </c>
      <c r="X98" s="28"/>
      <c r="Y98" s="17"/>
      <c r="Z98" s="28"/>
      <c r="AA98" s="17"/>
      <c r="AB98" s="28"/>
      <c r="AC98" s="17"/>
      <c r="AD98" s="28"/>
      <c r="AE98" s="17"/>
      <c r="AF98" s="28"/>
      <c r="AG98" s="17"/>
      <c r="AH98" s="28"/>
      <c r="AI98" s="17"/>
      <c r="AJ98" s="28"/>
      <c r="AK98" s="17"/>
    </row>
    <row r="99" spans="1:37" s="39" customFormat="1" ht="12.75">
      <c r="A99" s="23">
        <v>380001</v>
      </c>
      <c r="B99" s="42" t="s">
        <v>126</v>
      </c>
      <c r="C99" s="54">
        <v>218</v>
      </c>
      <c r="D99" s="43">
        <v>28634</v>
      </c>
      <c r="E99" s="43">
        <f t="shared" si="33"/>
        <v>131.348623853211</v>
      </c>
      <c r="F99" s="43">
        <v>0</v>
      </c>
      <c r="G99" s="43">
        <f t="shared" si="34"/>
        <v>0</v>
      </c>
      <c r="H99" s="43">
        <v>0</v>
      </c>
      <c r="I99" s="43">
        <f t="shared" si="35"/>
        <v>0</v>
      </c>
      <c r="J99" s="43">
        <v>0</v>
      </c>
      <c r="K99" s="43">
        <f t="shared" si="36"/>
        <v>0</v>
      </c>
      <c r="L99" s="43">
        <v>0</v>
      </c>
      <c r="M99" s="43">
        <f t="shared" si="37"/>
        <v>0</v>
      </c>
      <c r="N99" s="43">
        <v>1521</v>
      </c>
      <c r="O99" s="43">
        <f t="shared" si="38"/>
        <v>6.977064220183486</v>
      </c>
      <c r="P99" s="43">
        <v>0</v>
      </c>
      <c r="Q99" s="43">
        <f t="shared" si="39"/>
        <v>0</v>
      </c>
      <c r="R99" s="43">
        <v>0</v>
      </c>
      <c r="S99" s="43">
        <f t="shared" si="40"/>
        <v>0</v>
      </c>
      <c r="T99" s="43">
        <v>19354</v>
      </c>
      <c r="U99" s="43">
        <f t="shared" si="41"/>
        <v>88.77981651376147</v>
      </c>
      <c r="V99" s="44">
        <f t="shared" si="42"/>
        <v>49509</v>
      </c>
      <c r="W99" s="43">
        <f t="shared" si="43"/>
        <v>227.10550458715596</v>
      </c>
      <c r="X99" s="28"/>
      <c r="Y99" s="17"/>
      <c r="Z99" s="28"/>
      <c r="AA99" s="17"/>
      <c r="AB99" s="28"/>
      <c r="AC99" s="17"/>
      <c r="AD99" s="28"/>
      <c r="AE99" s="17"/>
      <c r="AF99" s="28"/>
      <c r="AG99" s="17"/>
      <c r="AH99" s="28"/>
      <c r="AI99" s="17"/>
      <c r="AJ99" s="28"/>
      <c r="AK99" s="17"/>
    </row>
    <row r="100" spans="1:37" s="39" customFormat="1" ht="12.75">
      <c r="A100" s="24">
        <v>381001</v>
      </c>
      <c r="B100" s="58" t="s">
        <v>127</v>
      </c>
      <c r="C100" s="50">
        <v>116</v>
      </c>
      <c r="D100" s="40">
        <v>68808</v>
      </c>
      <c r="E100" s="40">
        <f t="shared" si="33"/>
        <v>593.1724137931035</v>
      </c>
      <c r="F100" s="40">
        <v>0</v>
      </c>
      <c r="G100" s="40">
        <f t="shared" si="34"/>
        <v>0</v>
      </c>
      <c r="H100" s="40">
        <v>0</v>
      </c>
      <c r="I100" s="40">
        <f t="shared" si="35"/>
        <v>0</v>
      </c>
      <c r="J100" s="40">
        <v>17790</v>
      </c>
      <c r="K100" s="40">
        <f t="shared" si="36"/>
        <v>153.36206896551724</v>
      </c>
      <c r="L100" s="40">
        <v>0</v>
      </c>
      <c r="M100" s="40">
        <f t="shared" si="37"/>
        <v>0</v>
      </c>
      <c r="N100" s="40">
        <v>0</v>
      </c>
      <c r="O100" s="40">
        <f t="shared" si="38"/>
        <v>0</v>
      </c>
      <c r="P100" s="40">
        <v>0</v>
      </c>
      <c r="Q100" s="40">
        <f t="shared" si="39"/>
        <v>0</v>
      </c>
      <c r="R100" s="40">
        <v>29</v>
      </c>
      <c r="S100" s="40">
        <f t="shared" si="40"/>
        <v>0.25</v>
      </c>
      <c r="T100" s="40">
        <v>84075</v>
      </c>
      <c r="U100" s="40">
        <f t="shared" si="41"/>
        <v>724.7844827586207</v>
      </c>
      <c r="V100" s="41">
        <f t="shared" si="42"/>
        <v>170702</v>
      </c>
      <c r="W100" s="40">
        <f t="shared" si="43"/>
        <v>1471.5689655172414</v>
      </c>
      <c r="X100" s="28"/>
      <c r="Y100" s="17"/>
      <c r="Z100" s="28"/>
      <c r="AA100" s="17"/>
      <c r="AB100" s="28"/>
      <c r="AC100" s="17"/>
      <c r="AD100" s="28"/>
      <c r="AE100" s="17"/>
      <c r="AF100" s="28"/>
      <c r="AG100" s="17"/>
      <c r="AH100" s="28"/>
      <c r="AI100" s="17"/>
      <c r="AJ100" s="28"/>
      <c r="AK100" s="17"/>
    </row>
    <row r="101" spans="1:37" s="39" customFormat="1" ht="12.75">
      <c r="A101" s="55">
        <v>382001</v>
      </c>
      <c r="B101" s="55" t="s">
        <v>128</v>
      </c>
      <c r="C101" s="52">
        <v>83</v>
      </c>
      <c r="D101" s="56">
        <v>78034</v>
      </c>
      <c r="E101" s="56">
        <f t="shared" si="33"/>
        <v>940.1686746987951</v>
      </c>
      <c r="F101" s="56">
        <v>0</v>
      </c>
      <c r="G101" s="56">
        <f t="shared" si="34"/>
        <v>0</v>
      </c>
      <c r="H101" s="56">
        <v>0</v>
      </c>
      <c r="I101" s="56">
        <f t="shared" si="35"/>
        <v>0</v>
      </c>
      <c r="J101" s="56">
        <v>7841</v>
      </c>
      <c r="K101" s="56">
        <f t="shared" si="36"/>
        <v>94.46987951807229</v>
      </c>
      <c r="L101" s="56">
        <v>0</v>
      </c>
      <c r="M101" s="56">
        <f t="shared" si="37"/>
        <v>0</v>
      </c>
      <c r="N101" s="56">
        <v>14522</v>
      </c>
      <c r="O101" s="56">
        <f t="shared" si="38"/>
        <v>174.96385542168676</v>
      </c>
      <c r="P101" s="56">
        <v>0</v>
      </c>
      <c r="Q101" s="56">
        <f t="shared" si="39"/>
        <v>0</v>
      </c>
      <c r="R101" s="56">
        <v>1679</v>
      </c>
      <c r="S101" s="56">
        <f t="shared" si="40"/>
        <v>20.228915662650603</v>
      </c>
      <c r="T101" s="56">
        <v>32770</v>
      </c>
      <c r="U101" s="56">
        <f t="shared" si="41"/>
        <v>394.8192771084337</v>
      </c>
      <c r="V101" s="57">
        <f t="shared" si="42"/>
        <v>134846</v>
      </c>
      <c r="W101" s="56">
        <f t="shared" si="43"/>
        <v>1624.6506024096386</v>
      </c>
      <c r="X101" s="28"/>
      <c r="Y101" s="17"/>
      <c r="Z101" s="28"/>
      <c r="AA101" s="17"/>
      <c r="AB101" s="28"/>
      <c r="AC101" s="17"/>
      <c r="AD101" s="28"/>
      <c r="AE101" s="17"/>
      <c r="AF101" s="28"/>
      <c r="AG101" s="17"/>
      <c r="AH101" s="28"/>
      <c r="AI101" s="17"/>
      <c r="AJ101" s="28"/>
      <c r="AK101" s="17"/>
    </row>
    <row r="102" spans="1:37" s="39" customFormat="1" ht="12.75">
      <c r="A102" s="23">
        <v>383001</v>
      </c>
      <c r="B102" s="42" t="s">
        <v>129</v>
      </c>
      <c r="C102" s="54">
        <v>108</v>
      </c>
      <c r="D102" s="43">
        <v>50052</v>
      </c>
      <c r="E102" s="43">
        <f t="shared" si="33"/>
        <v>463.44444444444446</v>
      </c>
      <c r="F102" s="43">
        <v>0</v>
      </c>
      <c r="G102" s="43">
        <f t="shared" si="34"/>
        <v>0</v>
      </c>
      <c r="H102" s="43">
        <v>0</v>
      </c>
      <c r="I102" s="43">
        <f t="shared" si="35"/>
        <v>0</v>
      </c>
      <c r="J102" s="43">
        <v>14546</v>
      </c>
      <c r="K102" s="43">
        <f t="shared" si="36"/>
        <v>134.6851851851852</v>
      </c>
      <c r="L102" s="43">
        <v>0</v>
      </c>
      <c r="M102" s="43">
        <f t="shared" si="37"/>
        <v>0</v>
      </c>
      <c r="N102" s="43">
        <v>0</v>
      </c>
      <c r="O102" s="43">
        <f t="shared" si="38"/>
        <v>0</v>
      </c>
      <c r="P102" s="43">
        <v>0</v>
      </c>
      <c r="Q102" s="43">
        <f t="shared" si="39"/>
        <v>0</v>
      </c>
      <c r="R102" s="43">
        <v>0</v>
      </c>
      <c r="S102" s="43">
        <f t="shared" si="40"/>
        <v>0</v>
      </c>
      <c r="T102" s="43">
        <v>62207</v>
      </c>
      <c r="U102" s="43">
        <f t="shared" si="41"/>
        <v>575.9907407407408</v>
      </c>
      <c r="V102" s="44">
        <f t="shared" si="42"/>
        <v>126805</v>
      </c>
      <c r="W102" s="43">
        <f t="shared" si="43"/>
        <v>1174.1203703703704</v>
      </c>
      <c r="X102" s="28"/>
      <c r="Y102" s="17"/>
      <c r="Z102" s="28"/>
      <c r="AA102" s="17"/>
      <c r="AB102" s="28"/>
      <c r="AC102" s="17"/>
      <c r="AD102" s="28"/>
      <c r="AE102" s="17"/>
      <c r="AF102" s="28"/>
      <c r="AG102" s="17"/>
      <c r="AH102" s="28"/>
      <c r="AI102" s="17"/>
      <c r="AJ102" s="28"/>
      <c r="AK102" s="17"/>
    </row>
    <row r="103" spans="1:37" s="39" customFormat="1" ht="12.75">
      <c r="A103" s="23">
        <v>384001</v>
      </c>
      <c r="B103" s="42" t="s">
        <v>130</v>
      </c>
      <c r="C103" s="54">
        <v>196</v>
      </c>
      <c r="D103" s="43">
        <v>195275</v>
      </c>
      <c r="E103" s="43">
        <f t="shared" si="33"/>
        <v>996.3010204081633</v>
      </c>
      <c r="F103" s="43">
        <v>0</v>
      </c>
      <c r="G103" s="43">
        <f t="shared" si="34"/>
        <v>0</v>
      </c>
      <c r="H103" s="43">
        <v>0</v>
      </c>
      <c r="I103" s="43">
        <f t="shared" si="35"/>
        <v>0</v>
      </c>
      <c r="J103" s="43">
        <v>39411</v>
      </c>
      <c r="K103" s="43">
        <f t="shared" si="36"/>
        <v>201.0765306122449</v>
      </c>
      <c r="L103" s="43">
        <v>0</v>
      </c>
      <c r="M103" s="43">
        <f t="shared" si="37"/>
        <v>0</v>
      </c>
      <c r="N103" s="43">
        <v>0</v>
      </c>
      <c r="O103" s="43">
        <f t="shared" si="38"/>
        <v>0</v>
      </c>
      <c r="P103" s="43">
        <v>0</v>
      </c>
      <c r="Q103" s="43">
        <f t="shared" si="39"/>
        <v>0</v>
      </c>
      <c r="R103" s="43">
        <v>0</v>
      </c>
      <c r="S103" s="43">
        <f t="shared" si="40"/>
        <v>0</v>
      </c>
      <c r="T103" s="43">
        <v>62479</v>
      </c>
      <c r="U103" s="43">
        <f t="shared" si="41"/>
        <v>318.7704081632653</v>
      </c>
      <c r="V103" s="44">
        <f t="shared" si="42"/>
        <v>297165</v>
      </c>
      <c r="W103" s="43">
        <f t="shared" si="43"/>
        <v>1516.1479591836735</v>
      </c>
      <c r="X103" s="28"/>
      <c r="Y103" s="17"/>
      <c r="Z103" s="28"/>
      <c r="AA103" s="17"/>
      <c r="AB103" s="28"/>
      <c r="AC103" s="17"/>
      <c r="AD103" s="28"/>
      <c r="AE103" s="17"/>
      <c r="AF103" s="28"/>
      <c r="AG103" s="17"/>
      <c r="AH103" s="28"/>
      <c r="AI103" s="17"/>
      <c r="AJ103" s="28"/>
      <c r="AK103" s="17"/>
    </row>
    <row r="104" spans="1:37" s="39" customFormat="1" ht="12.75">
      <c r="A104" s="23">
        <v>385001</v>
      </c>
      <c r="B104" s="42" t="s">
        <v>109</v>
      </c>
      <c r="C104" s="54">
        <v>154</v>
      </c>
      <c r="D104" s="43">
        <v>185529</v>
      </c>
      <c r="E104" s="43">
        <f t="shared" si="23"/>
        <v>1204.7337662337663</v>
      </c>
      <c r="F104" s="43">
        <v>0</v>
      </c>
      <c r="G104" s="43">
        <f>F104/$C104</f>
        <v>0</v>
      </c>
      <c r="H104" s="43">
        <v>0</v>
      </c>
      <c r="I104" s="43">
        <f t="shared" si="25"/>
        <v>0</v>
      </c>
      <c r="J104" s="43">
        <v>50772</v>
      </c>
      <c r="K104" s="43">
        <f t="shared" si="26"/>
        <v>329.68831168831167</v>
      </c>
      <c r="L104" s="43">
        <v>0</v>
      </c>
      <c r="M104" s="43">
        <f t="shared" si="32"/>
        <v>0</v>
      </c>
      <c r="N104" s="43">
        <v>0</v>
      </c>
      <c r="O104" s="43">
        <f t="shared" si="27"/>
        <v>0</v>
      </c>
      <c r="P104" s="43">
        <v>0</v>
      </c>
      <c r="Q104" s="43">
        <f t="shared" si="28"/>
        <v>0</v>
      </c>
      <c r="R104" s="43">
        <v>2463</v>
      </c>
      <c r="S104" s="43">
        <f t="shared" si="29"/>
        <v>15.993506493506494</v>
      </c>
      <c r="T104" s="43">
        <v>43400</v>
      </c>
      <c r="U104" s="43">
        <f t="shared" si="30"/>
        <v>281.8181818181818</v>
      </c>
      <c r="V104" s="44">
        <f aca="true" t="shared" si="44" ref="V104:V128">D104+F104+H104+J104+L104+N104+P104+R104+T104</f>
        <v>282164</v>
      </c>
      <c r="W104" s="43">
        <f t="shared" si="31"/>
        <v>1832.2337662337663</v>
      </c>
      <c r="X104" s="28"/>
      <c r="Y104" s="17"/>
      <c r="Z104" s="28"/>
      <c r="AA104" s="17"/>
      <c r="AB104" s="28"/>
      <c r="AC104" s="17"/>
      <c r="AD104" s="28"/>
      <c r="AE104" s="17"/>
      <c r="AF104" s="28"/>
      <c r="AG104" s="17"/>
      <c r="AH104" s="28"/>
      <c r="AI104" s="17"/>
      <c r="AJ104" s="28"/>
      <c r="AK104" s="17"/>
    </row>
    <row r="105" spans="1:37" s="39" customFormat="1" ht="12.75">
      <c r="A105" s="24">
        <v>386001</v>
      </c>
      <c r="B105" s="58" t="s">
        <v>110</v>
      </c>
      <c r="C105" s="50">
        <v>335</v>
      </c>
      <c r="D105" s="40">
        <v>89507</v>
      </c>
      <c r="E105" s="40">
        <f t="shared" si="23"/>
        <v>267.1850746268657</v>
      </c>
      <c r="F105" s="40">
        <v>0</v>
      </c>
      <c r="G105" s="40">
        <f t="shared" si="24"/>
        <v>0</v>
      </c>
      <c r="H105" s="40">
        <v>86305</v>
      </c>
      <c r="I105" s="40">
        <f t="shared" si="25"/>
        <v>257.6268656716418</v>
      </c>
      <c r="J105" s="40">
        <v>0</v>
      </c>
      <c r="K105" s="40">
        <f t="shared" si="26"/>
        <v>0</v>
      </c>
      <c r="L105" s="40">
        <v>0</v>
      </c>
      <c r="M105" s="40">
        <f>L105/$C105</f>
        <v>0</v>
      </c>
      <c r="N105" s="40">
        <v>52841</v>
      </c>
      <c r="O105" s="40">
        <f t="shared" si="27"/>
        <v>157.73432835820896</v>
      </c>
      <c r="P105" s="40">
        <v>0</v>
      </c>
      <c r="Q105" s="40">
        <f t="shared" si="28"/>
        <v>0</v>
      </c>
      <c r="R105" s="40">
        <v>0</v>
      </c>
      <c r="S105" s="40">
        <f t="shared" si="29"/>
        <v>0</v>
      </c>
      <c r="T105" s="40">
        <v>24685</v>
      </c>
      <c r="U105" s="40">
        <f t="shared" si="30"/>
        <v>73.68656716417911</v>
      </c>
      <c r="V105" s="41">
        <f t="shared" si="44"/>
        <v>253338</v>
      </c>
      <c r="W105" s="40">
        <f t="shared" si="31"/>
        <v>756.2328358208955</v>
      </c>
      <c r="X105" s="28"/>
      <c r="Y105" s="17"/>
      <c r="Z105" s="28"/>
      <c r="AA105" s="17"/>
      <c r="AB105" s="28"/>
      <c r="AC105" s="17"/>
      <c r="AD105" s="28"/>
      <c r="AE105" s="17"/>
      <c r="AF105" s="28"/>
      <c r="AG105" s="17"/>
      <c r="AH105" s="28"/>
      <c r="AI105" s="17"/>
      <c r="AJ105" s="28"/>
      <c r="AK105" s="17"/>
    </row>
    <row r="106" spans="1:37" ht="12.75">
      <c r="A106" s="55">
        <v>387001</v>
      </c>
      <c r="B106" s="55" t="s">
        <v>111</v>
      </c>
      <c r="C106" s="52">
        <v>447</v>
      </c>
      <c r="D106" s="56">
        <v>80004</v>
      </c>
      <c r="E106" s="56">
        <f t="shared" si="23"/>
        <v>178.9798657718121</v>
      </c>
      <c r="F106" s="56">
        <v>0</v>
      </c>
      <c r="G106" s="56">
        <f t="shared" si="24"/>
        <v>0</v>
      </c>
      <c r="H106" s="56">
        <v>0</v>
      </c>
      <c r="I106" s="56">
        <f t="shared" si="25"/>
        <v>0</v>
      </c>
      <c r="J106" s="56">
        <v>58006</v>
      </c>
      <c r="K106" s="56">
        <f t="shared" si="26"/>
        <v>129.76733780760625</v>
      </c>
      <c r="L106" s="56">
        <v>0</v>
      </c>
      <c r="M106" s="56">
        <f t="shared" si="32"/>
        <v>0</v>
      </c>
      <c r="N106" s="56">
        <v>0</v>
      </c>
      <c r="O106" s="56">
        <f t="shared" si="27"/>
        <v>0</v>
      </c>
      <c r="P106" s="56">
        <v>0</v>
      </c>
      <c r="Q106" s="56">
        <f t="shared" si="28"/>
        <v>0</v>
      </c>
      <c r="R106" s="56">
        <v>0</v>
      </c>
      <c r="S106" s="56">
        <f t="shared" si="29"/>
        <v>0</v>
      </c>
      <c r="T106" s="56">
        <v>156052</v>
      </c>
      <c r="U106" s="56">
        <f t="shared" si="30"/>
        <v>349.1096196868009</v>
      </c>
      <c r="V106" s="57">
        <f t="shared" si="44"/>
        <v>294062</v>
      </c>
      <c r="W106" s="56">
        <f t="shared" si="31"/>
        <v>657.8568232662193</v>
      </c>
      <c r="X106" s="28"/>
      <c r="Y106" s="17"/>
      <c r="Z106" s="28"/>
      <c r="AA106" s="17"/>
      <c r="AB106" s="28"/>
      <c r="AC106" s="17"/>
      <c r="AD106" s="28"/>
      <c r="AE106" s="17"/>
      <c r="AF106" s="28"/>
      <c r="AG106" s="17"/>
      <c r="AH106" s="28"/>
      <c r="AI106" s="17"/>
      <c r="AJ106" s="28"/>
      <c r="AK106" s="17"/>
    </row>
    <row r="107" spans="1:37" ht="12.75">
      <c r="A107" s="23">
        <v>388001</v>
      </c>
      <c r="B107" s="42" t="s">
        <v>112</v>
      </c>
      <c r="C107" s="54">
        <v>392</v>
      </c>
      <c r="D107" s="43">
        <v>55530</v>
      </c>
      <c r="E107" s="43">
        <f t="shared" si="23"/>
        <v>141.65816326530611</v>
      </c>
      <c r="F107" s="43">
        <v>0</v>
      </c>
      <c r="G107" s="43">
        <f t="shared" si="24"/>
        <v>0</v>
      </c>
      <c r="H107" s="43">
        <v>0</v>
      </c>
      <c r="I107" s="43">
        <f t="shared" si="25"/>
        <v>0</v>
      </c>
      <c r="J107" s="43">
        <v>0</v>
      </c>
      <c r="K107" s="43">
        <f t="shared" si="26"/>
        <v>0</v>
      </c>
      <c r="L107" s="43">
        <v>0</v>
      </c>
      <c r="M107" s="43">
        <f t="shared" si="32"/>
        <v>0</v>
      </c>
      <c r="N107" s="43">
        <v>0</v>
      </c>
      <c r="O107" s="43">
        <f t="shared" si="27"/>
        <v>0</v>
      </c>
      <c r="P107" s="43">
        <v>0</v>
      </c>
      <c r="Q107" s="43">
        <f t="shared" si="28"/>
        <v>0</v>
      </c>
      <c r="R107" s="43">
        <v>0</v>
      </c>
      <c r="S107" s="43">
        <f t="shared" si="29"/>
        <v>0</v>
      </c>
      <c r="T107" s="43">
        <v>0</v>
      </c>
      <c r="U107" s="43">
        <f t="shared" si="30"/>
        <v>0</v>
      </c>
      <c r="V107" s="44">
        <f t="shared" si="44"/>
        <v>55530</v>
      </c>
      <c r="W107" s="43">
        <f t="shared" si="31"/>
        <v>141.65816326530611</v>
      </c>
      <c r="X107" s="28"/>
      <c r="Y107" s="17"/>
      <c r="Z107" s="28"/>
      <c r="AA107" s="17"/>
      <c r="AB107" s="28"/>
      <c r="AC107" s="17"/>
      <c r="AD107" s="28"/>
      <c r="AE107" s="17"/>
      <c r="AF107" s="28"/>
      <c r="AG107" s="17"/>
      <c r="AH107" s="28"/>
      <c r="AI107" s="17"/>
      <c r="AJ107" s="28"/>
      <c r="AK107" s="17"/>
    </row>
    <row r="108" spans="1:37" s="39" customFormat="1" ht="12.75">
      <c r="A108" s="23">
        <v>389001</v>
      </c>
      <c r="B108" s="42" t="s">
        <v>113</v>
      </c>
      <c r="C108" s="54">
        <v>351</v>
      </c>
      <c r="D108" s="43">
        <v>406036</v>
      </c>
      <c r="E108" s="43">
        <f t="shared" si="23"/>
        <v>1156.7977207977208</v>
      </c>
      <c r="F108" s="43">
        <v>0</v>
      </c>
      <c r="G108" s="43">
        <f t="shared" si="24"/>
        <v>0</v>
      </c>
      <c r="H108" s="43">
        <v>0</v>
      </c>
      <c r="I108" s="43">
        <f t="shared" si="25"/>
        <v>0</v>
      </c>
      <c r="J108" s="43">
        <v>101993</v>
      </c>
      <c r="K108" s="43">
        <f t="shared" si="26"/>
        <v>290.5783475783476</v>
      </c>
      <c r="L108" s="43">
        <v>0</v>
      </c>
      <c r="M108" s="43">
        <f t="shared" si="32"/>
        <v>0</v>
      </c>
      <c r="N108" s="43">
        <v>0</v>
      </c>
      <c r="O108" s="43">
        <f t="shared" si="27"/>
        <v>0</v>
      </c>
      <c r="P108" s="43">
        <v>0</v>
      </c>
      <c r="Q108" s="43">
        <f t="shared" si="28"/>
        <v>0</v>
      </c>
      <c r="R108" s="43">
        <v>0</v>
      </c>
      <c r="S108" s="43">
        <f t="shared" si="29"/>
        <v>0</v>
      </c>
      <c r="T108" s="43">
        <v>148276</v>
      </c>
      <c r="U108" s="43">
        <f t="shared" si="30"/>
        <v>422.4387464387464</v>
      </c>
      <c r="V108" s="44">
        <f t="shared" si="44"/>
        <v>656305</v>
      </c>
      <c r="W108" s="43">
        <f t="shared" si="31"/>
        <v>1869.8148148148148</v>
      </c>
      <c r="X108" s="28"/>
      <c r="Y108" s="17"/>
      <c r="Z108" s="28"/>
      <c r="AA108" s="17"/>
      <c r="AB108" s="28"/>
      <c r="AC108" s="17"/>
      <c r="AD108" s="28"/>
      <c r="AE108" s="17"/>
      <c r="AF108" s="28"/>
      <c r="AG108" s="17"/>
      <c r="AH108" s="28"/>
      <c r="AI108" s="17"/>
      <c r="AJ108" s="28"/>
      <c r="AK108" s="17"/>
    </row>
    <row r="109" spans="1:37" s="39" customFormat="1" ht="12.75">
      <c r="A109" s="23">
        <v>390001</v>
      </c>
      <c r="B109" s="42" t="s">
        <v>91</v>
      </c>
      <c r="C109" s="54">
        <v>749</v>
      </c>
      <c r="D109" s="43">
        <v>189097</v>
      </c>
      <c r="E109" s="43">
        <f t="shared" si="23"/>
        <v>252.4659546061415</v>
      </c>
      <c r="F109" s="43">
        <v>0</v>
      </c>
      <c r="G109" s="43">
        <f t="shared" si="24"/>
        <v>0</v>
      </c>
      <c r="H109" s="43">
        <v>0</v>
      </c>
      <c r="I109" s="43">
        <f t="shared" si="25"/>
        <v>0</v>
      </c>
      <c r="J109" s="43">
        <v>161119</v>
      </c>
      <c r="K109" s="43">
        <f t="shared" si="26"/>
        <v>215.11214953271028</v>
      </c>
      <c r="L109" s="43">
        <v>0</v>
      </c>
      <c r="M109" s="43">
        <f t="shared" si="32"/>
        <v>0</v>
      </c>
      <c r="N109" s="43">
        <v>6428</v>
      </c>
      <c r="O109" s="43">
        <f t="shared" si="27"/>
        <v>8.58210947930574</v>
      </c>
      <c r="P109" s="43">
        <v>101287</v>
      </c>
      <c r="Q109" s="43">
        <f t="shared" si="28"/>
        <v>135.22963951935915</v>
      </c>
      <c r="R109" s="43">
        <v>0</v>
      </c>
      <c r="S109" s="43">
        <f t="shared" si="29"/>
        <v>0</v>
      </c>
      <c r="T109" s="43">
        <v>48788</v>
      </c>
      <c r="U109" s="43">
        <f t="shared" si="30"/>
        <v>65.13751668891855</v>
      </c>
      <c r="V109" s="44">
        <f t="shared" si="44"/>
        <v>506719</v>
      </c>
      <c r="W109" s="43">
        <f t="shared" si="31"/>
        <v>676.5273698264352</v>
      </c>
      <c r="X109" s="28"/>
      <c r="Y109" s="17"/>
      <c r="Z109" s="28"/>
      <c r="AA109" s="17"/>
      <c r="AB109" s="28"/>
      <c r="AC109" s="17"/>
      <c r="AD109" s="28"/>
      <c r="AE109" s="17"/>
      <c r="AF109" s="28"/>
      <c r="AG109" s="17"/>
      <c r="AH109" s="28"/>
      <c r="AI109" s="17"/>
      <c r="AJ109" s="28"/>
      <c r="AK109" s="17"/>
    </row>
    <row r="110" spans="1:37" s="39" customFormat="1" ht="12.75">
      <c r="A110" s="24">
        <v>391001</v>
      </c>
      <c r="B110" s="58" t="s">
        <v>92</v>
      </c>
      <c r="C110" s="50">
        <v>647</v>
      </c>
      <c r="D110" s="40">
        <v>307888</v>
      </c>
      <c r="E110" s="40">
        <f t="shared" si="23"/>
        <v>475.8701700154559</v>
      </c>
      <c r="F110" s="40">
        <v>0</v>
      </c>
      <c r="G110" s="40">
        <f t="shared" si="24"/>
        <v>0</v>
      </c>
      <c r="H110" s="40">
        <v>0</v>
      </c>
      <c r="I110" s="40">
        <f t="shared" si="25"/>
        <v>0</v>
      </c>
      <c r="J110" s="40">
        <v>125735</v>
      </c>
      <c r="K110" s="40">
        <f t="shared" si="26"/>
        <v>194.3353941267388</v>
      </c>
      <c r="L110" s="40">
        <v>0</v>
      </c>
      <c r="M110" s="40">
        <f t="shared" si="32"/>
        <v>0</v>
      </c>
      <c r="N110" s="40">
        <v>183502</v>
      </c>
      <c r="O110" s="40">
        <f t="shared" si="27"/>
        <v>283.6197836166924</v>
      </c>
      <c r="P110" s="40">
        <v>0</v>
      </c>
      <c r="Q110" s="40">
        <f t="shared" si="28"/>
        <v>0</v>
      </c>
      <c r="R110" s="40">
        <v>0</v>
      </c>
      <c r="S110" s="40">
        <f t="shared" si="29"/>
        <v>0</v>
      </c>
      <c r="T110" s="40">
        <v>65767</v>
      </c>
      <c r="U110" s="40">
        <f t="shared" si="30"/>
        <v>101.64914992272024</v>
      </c>
      <c r="V110" s="41">
        <f t="shared" si="44"/>
        <v>682892</v>
      </c>
      <c r="W110" s="40">
        <f t="shared" si="31"/>
        <v>1055.4744976816073</v>
      </c>
      <c r="X110" s="28"/>
      <c r="Y110" s="17"/>
      <c r="Z110" s="28"/>
      <c r="AA110" s="17"/>
      <c r="AB110" s="28"/>
      <c r="AC110" s="17"/>
      <c r="AD110" s="28"/>
      <c r="AE110" s="17"/>
      <c r="AF110" s="28"/>
      <c r="AG110" s="17"/>
      <c r="AH110" s="28"/>
      <c r="AI110" s="17"/>
      <c r="AJ110" s="28"/>
      <c r="AK110" s="17"/>
    </row>
    <row r="111" spans="1:37" ht="12.75">
      <c r="A111" s="55">
        <v>392001</v>
      </c>
      <c r="B111" s="55" t="s">
        <v>93</v>
      </c>
      <c r="C111" s="52">
        <v>351</v>
      </c>
      <c r="D111" s="56">
        <v>99923</v>
      </c>
      <c r="E111" s="56">
        <f t="shared" si="23"/>
        <v>284.68091168091166</v>
      </c>
      <c r="F111" s="56">
        <v>0</v>
      </c>
      <c r="G111" s="56">
        <f t="shared" si="24"/>
        <v>0</v>
      </c>
      <c r="H111" s="56">
        <v>1056</v>
      </c>
      <c r="I111" s="56">
        <f t="shared" si="25"/>
        <v>3.0085470085470085</v>
      </c>
      <c r="J111" s="56">
        <v>87353</v>
      </c>
      <c r="K111" s="56">
        <f t="shared" si="26"/>
        <v>248.86894586894587</v>
      </c>
      <c r="L111" s="56">
        <v>0</v>
      </c>
      <c r="M111" s="56">
        <f t="shared" si="32"/>
        <v>0</v>
      </c>
      <c r="N111" s="56">
        <v>79097</v>
      </c>
      <c r="O111" s="56">
        <f t="shared" si="27"/>
        <v>225.34757834757835</v>
      </c>
      <c r="P111" s="56">
        <v>27083</v>
      </c>
      <c r="Q111" s="56">
        <f t="shared" si="28"/>
        <v>77.15954415954415</v>
      </c>
      <c r="R111" s="56">
        <v>308</v>
      </c>
      <c r="S111" s="56">
        <f t="shared" si="29"/>
        <v>0.8774928774928775</v>
      </c>
      <c r="T111" s="56">
        <v>122741</v>
      </c>
      <c r="U111" s="56">
        <f t="shared" si="30"/>
        <v>349.6894586894587</v>
      </c>
      <c r="V111" s="57">
        <f t="shared" si="44"/>
        <v>417561</v>
      </c>
      <c r="W111" s="56">
        <f t="shared" si="31"/>
        <v>1189.6324786324785</v>
      </c>
      <c r="X111" s="28"/>
      <c r="Y111" s="17"/>
      <c r="Z111" s="28"/>
      <c r="AA111" s="17"/>
      <c r="AB111" s="28"/>
      <c r="AC111" s="17"/>
      <c r="AD111" s="28"/>
      <c r="AE111" s="17"/>
      <c r="AF111" s="28"/>
      <c r="AG111" s="17"/>
      <c r="AH111" s="28"/>
      <c r="AI111" s="17"/>
      <c r="AJ111" s="28"/>
      <c r="AK111" s="17"/>
    </row>
    <row r="112" spans="1:37" ht="12.75">
      <c r="A112" s="23">
        <v>392002</v>
      </c>
      <c r="B112" s="42" t="s">
        <v>94</v>
      </c>
      <c r="C112" s="54">
        <v>203</v>
      </c>
      <c r="D112" s="43">
        <v>97854</v>
      </c>
      <c r="E112" s="43">
        <f t="shared" si="23"/>
        <v>482.0394088669951</v>
      </c>
      <c r="F112" s="43">
        <v>0</v>
      </c>
      <c r="G112" s="43">
        <f t="shared" si="24"/>
        <v>0</v>
      </c>
      <c r="H112" s="43">
        <v>10371</v>
      </c>
      <c r="I112" s="43">
        <f t="shared" si="25"/>
        <v>51.08866995073892</v>
      </c>
      <c r="J112" s="43">
        <v>28994</v>
      </c>
      <c r="K112" s="43">
        <f t="shared" si="26"/>
        <v>142.82758620689654</v>
      </c>
      <c r="L112" s="43">
        <v>0</v>
      </c>
      <c r="M112" s="43">
        <f t="shared" si="32"/>
        <v>0</v>
      </c>
      <c r="N112" s="43">
        <v>50100</v>
      </c>
      <c r="O112" s="43">
        <f t="shared" si="27"/>
        <v>246.79802955665025</v>
      </c>
      <c r="P112" s="43">
        <v>136</v>
      </c>
      <c r="Q112" s="43">
        <f t="shared" si="28"/>
        <v>0.6699507389162561</v>
      </c>
      <c r="R112" s="43">
        <v>308</v>
      </c>
      <c r="S112" s="43">
        <f t="shared" si="29"/>
        <v>1.5172413793103448</v>
      </c>
      <c r="T112" s="43">
        <v>46978</v>
      </c>
      <c r="U112" s="43">
        <f t="shared" si="30"/>
        <v>231.41871921182266</v>
      </c>
      <c r="V112" s="44">
        <f t="shared" si="44"/>
        <v>234741</v>
      </c>
      <c r="W112" s="43">
        <f t="shared" si="31"/>
        <v>1156.35960591133</v>
      </c>
      <c r="X112" s="28"/>
      <c r="Y112" s="17"/>
      <c r="Z112" s="28"/>
      <c r="AA112" s="17"/>
      <c r="AB112" s="28"/>
      <c r="AC112" s="17"/>
      <c r="AD112" s="28"/>
      <c r="AE112" s="17"/>
      <c r="AF112" s="28"/>
      <c r="AG112" s="17"/>
      <c r="AH112" s="28"/>
      <c r="AI112" s="17"/>
      <c r="AJ112" s="28"/>
      <c r="AK112" s="17"/>
    </row>
    <row r="113" spans="1:37" s="39" customFormat="1" ht="12.75">
      <c r="A113" s="23">
        <v>393001</v>
      </c>
      <c r="B113" s="42" t="s">
        <v>95</v>
      </c>
      <c r="C113" s="54">
        <v>731</v>
      </c>
      <c r="D113" s="43">
        <v>206199</v>
      </c>
      <c r="E113" s="43">
        <f t="shared" si="23"/>
        <v>282.077975376197</v>
      </c>
      <c r="F113" s="43">
        <v>0</v>
      </c>
      <c r="G113" s="43">
        <f t="shared" si="24"/>
        <v>0</v>
      </c>
      <c r="H113" s="43">
        <v>0</v>
      </c>
      <c r="I113" s="43">
        <f t="shared" si="25"/>
        <v>0</v>
      </c>
      <c r="J113" s="43">
        <v>104481</v>
      </c>
      <c r="K113" s="43">
        <f t="shared" si="26"/>
        <v>142.92886456908346</v>
      </c>
      <c r="L113" s="43">
        <v>0</v>
      </c>
      <c r="M113" s="43">
        <f t="shared" si="32"/>
        <v>0</v>
      </c>
      <c r="N113" s="43">
        <v>0</v>
      </c>
      <c r="O113" s="43">
        <f t="shared" si="27"/>
        <v>0</v>
      </c>
      <c r="P113" s="43">
        <v>0</v>
      </c>
      <c r="Q113" s="43">
        <f t="shared" si="28"/>
        <v>0</v>
      </c>
      <c r="R113" s="43">
        <v>66</v>
      </c>
      <c r="S113" s="43">
        <f t="shared" si="29"/>
        <v>0.09028727770177838</v>
      </c>
      <c r="T113" s="43">
        <v>88848</v>
      </c>
      <c r="U113" s="43">
        <f t="shared" si="30"/>
        <v>121.54309165526676</v>
      </c>
      <c r="V113" s="44">
        <f t="shared" si="44"/>
        <v>399594</v>
      </c>
      <c r="W113" s="43">
        <f t="shared" si="31"/>
        <v>546.640218878249</v>
      </c>
      <c r="X113" s="28"/>
      <c r="Y113" s="17"/>
      <c r="Z113" s="28"/>
      <c r="AA113" s="17"/>
      <c r="AB113" s="28"/>
      <c r="AC113" s="17"/>
      <c r="AD113" s="28"/>
      <c r="AE113" s="17"/>
      <c r="AF113" s="28"/>
      <c r="AG113" s="17"/>
      <c r="AH113" s="28"/>
      <c r="AI113" s="17"/>
      <c r="AJ113" s="28"/>
      <c r="AK113" s="17"/>
    </row>
    <row r="114" spans="1:37" s="39" customFormat="1" ht="12.75">
      <c r="A114" s="23">
        <v>394003</v>
      </c>
      <c r="B114" s="42" t="s">
        <v>114</v>
      </c>
      <c r="C114" s="54">
        <v>504</v>
      </c>
      <c r="D114" s="43">
        <v>392412</v>
      </c>
      <c r="E114" s="43">
        <f t="shared" si="23"/>
        <v>778.5952380952381</v>
      </c>
      <c r="F114" s="43">
        <v>0</v>
      </c>
      <c r="G114" s="43">
        <f t="shared" si="24"/>
        <v>0</v>
      </c>
      <c r="H114" s="43">
        <v>0</v>
      </c>
      <c r="I114" s="43">
        <f t="shared" si="25"/>
        <v>0</v>
      </c>
      <c r="J114" s="43">
        <v>107688</v>
      </c>
      <c r="K114" s="43">
        <f t="shared" si="26"/>
        <v>213.66666666666666</v>
      </c>
      <c r="L114" s="43">
        <v>49</v>
      </c>
      <c r="M114" s="43">
        <f t="shared" si="32"/>
        <v>0.09722222222222222</v>
      </c>
      <c r="N114" s="43">
        <v>0</v>
      </c>
      <c r="O114" s="43">
        <f t="shared" si="27"/>
        <v>0</v>
      </c>
      <c r="P114" s="43">
        <v>0</v>
      </c>
      <c r="Q114" s="43">
        <f t="shared" si="28"/>
        <v>0</v>
      </c>
      <c r="R114" s="43">
        <v>0</v>
      </c>
      <c r="S114" s="43">
        <f t="shared" si="29"/>
        <v>0</v>
      </c>
      <c r="T114" s="43">
        <v>0</v>
      </c>
      <c r="U114" s="43">
        <f t="shared" si="30"/>
        <v>0</v>
      </c>
      <c r="V114" s="44">
        <f t="shared" si="44"/>
        <v>500149</v>
      </c>
      <c r="W114" s="43">
        <f t="shared" si="31"/>
        <v>992.359126984127</v>
      </c>
      <c r="X114" s="28"/>
      <c r="Y114" s="17"/>
      <c r="Z114" s="28"/>
      <c r="AA114" s="17"/>
      <c r="AB114" s="28"/>
      <c r="AC114" s="17"/>
      <c r="AD114" s="28"/>
      <c r="AE114" s="17"/>
      <c r="AF114" s="28"/>
      <c r="AG114" s="17"/>
      <c r="AH114" s="28"/>
      <c r="AI114" s="17"/>
      <c r="AJ114" s="28"/>
      <c r="AK114" s="17"/>
    </row>
    <row r="115" spans="1:37" s="39" customFormat="1" ht="12.75">
      <c r="A115" s="24">
        <v>395001</v>
      </c>
      <c r="B115" s="58" t="s">
        <v>96</v>
      </c>
      <c r="C115" s="50">
        <v>614</v>
      </c>
      <c r="D115" s="40">
        <v>388717</v>
      </c>
      <c r="E115" s="40">
        <f t="shared" si="23"/>
        <v>633.0895765472312</v>
      </c>
      <c r="F115" s="40">
        <v>0</v>
      </c>
      <c r="G115" s="40">
        <f t="shared" si="24"/>
        <v>0</v>
      </c>
      <c r="H115" s="40">
        <v>24008</v>
      </c>
      <c r="I115" s="40">
        <f t="shared" si="25"/>
        <v>39.100977198697066</v>
      </c>
      <c r="J115" s="40">
        <v>114315</v>
      </c>
      <c r="K115" s="40">
        <f t="shared" si="26"/>
        <v>186.18078175895766</v>
      </c>
      <c r="L115" s="40">
        <v>0</v>
      </c>
      <c r="M115" s="40">
        <f t="shared" si="32"/>
        <v>0</v>
      </c>
      <c r="N115" s="40">
        <v>0</v>
      </c>
      <c r="O115" s="40">
        <f t="shared" si="27"/>
        <v>0</v>
      </c>
      <c r="P115" s="40">
        <v>0</v>
      </c>
      <c r="Q115" s="40">
        <f t="shared" si="28"/>
        <v>0</v>
      </c>
      <c r="R115" s="40">
        <v>9298</v>
      </c>
      <c r="S115" s="40">
        <f t="shared" si="29"/>
        <v>15.143322475570033</v>
      </c>
      <c r="T115" s="40">
        <v>28647</v>
      </c>
      <c r="U115" s="40">
        <f t="shared" si="30"/>
        <v>46.656351791530945</v>
      </c>
      <c r="V115" s="41">
        <f t="shared" si="44"/>
        <v>564985</v>
      </c>
      <c r="W115" s="40">
        <f t="shared" si="31"/>
        <v>920.171009771987</v>
      </c>
      <c r="X115" s="28"/>
      <c r="Y115" s="17"/>
      <c r="Z115" s="28"/>
      <c r="AA115" s="17"/>
      <c r="AB115" s="28"/>
      <c r="AC115" s="17"/>
      <c r="AD115" s="28"/>
      <c r="AE115" s="17"/>
      <c r="AF115" s="28"/>
      <c r="AG115" s="17"/>
      <c r="AH115" s="28"/>
      <c r="AI115" s="17"/>
      <c r="AJ115" s="28"/>
      <c r="AK115" s="17"/>
    </row>
    <row r="116" spans="1:37" ht="12.75">
      <c r="A116" s="55">
        <v>395002</v>
      </c>
      <c r="B116" s="55" t="s">
        <v>97</v>
      </c>
      <c r="C116" s="52">
        <v>575</v>
      </c>
      <c r="D116" s="56">
        <v>315948</v>
      </c>
      <c r="E116" s="56">
        <f t="shared" si="23"/>
        <v>549.4747826086957</v>
      </c>
      <c r="F116" s="56">
        <v>0</v>
      </c>
      <c r="G116" s="56">
        <f t="shared" si="24"/>
        <v>0</v>
      </c>
      <c r="H116" s="56">
        <v>7728</v>
      </c>
      <c r="I116" s="56">
        <f t="shared" si="25"/>
        <v>13.44</v>
      </c>
      <c r="J116" s="56">
        <v>90100</v>
      </c>
      <c r="K116" s="56">
        <f t="shared" si="26"/>
        <v>156.69565217391303</v>
      </c>
      <c r="L116" s="56">
        <v>0</v>
      </c>
      <c r="M116" s="56">
        <f t="shared" si="32"/>
        <v>0</v>
      </c>
      <c r="N116" s="56">
        <v>0</v>
      </c>
      <c r="O116" s="56">
        <f t="shared" si="27"/>
        <v>0</v>
      </c>
      <c r="P116" s="56">
        <v>0</v>
      </c>
      <c r="Q116" s="56">
        <f t="shared" si="28"/>
        <v>0</v>
      </c>
      <c r="R116" s="56">
        <v>4761</v>
      </c>
      <c r="S116" s="56">
        <f t="shared" si="29"/>
        <v>8.28</v>
      </c>
      <c r="T116" s="56">
        <v>84425</v>
      </c>
      <c r="U116" s="56">
        <f t="shared" si="30"/>
        <v>146.82608695652175</v>
      </c>
      <c r="V116" s="57">
        <f t="shared" si="44"/>
        <v>502962</v>
      </c>
      <c r="W116" s="56">
        <f t="shared" si="31"/>
        <v>874.7165217391305</v>
      </c>
      <c r="X116" s="28"/>
      <c r="Y116" s="17"/>
      <c r="Z116" s="28"/>
      <c r="AA116" s="17"/>
      <c r="AB116" s="28"/>
      <c r="AC116" s="17"/>
      <c r="AD116" s="28"/>
      <c r="AE116" s="17"/>
      <c r="AF116" s="28"/>
      <c r="AG116" s="17"/>
      <c r="AH116" s="28"/>
      <c r="AI116" s="17"/>
      <c r="AJ116" s="28"/>
      <c r="AK116" s="17"/>
    </row>
    <row r="117" spans="1:37" ht="12.75">
      <c r="A117" s="23">
        <v>395003</v>
      </c>
      <c r="B117" s="42" t="s">
        <v>98</v>
      </c>
      <c r="C117" s="54">
        <v>432</v>
      </c>
      <c r="D117" s="43">
        <v>324886</v>
      </c>
      <c r="E117" s="43">
        <f t="shared" si="23"/>
        <v>752.050925925926</v>
      </c>
      <c r="F117" s="43">
        <v>0</v>
      </c>
      <c r="G117" s="43">
        <f t="shared" si="24"/>
        <v>0</v>
      </c>
      <c r="H117" s="43">
        <v>1139</v>
      </c>
      <c r="I117" s="43">
        <f t="shared" si="25"/>
        <v>2.636574074074074</v>
      </c>
      <c r="J117" s="43">
        <v>80013</v>
      </c>
      <c r="K117" s="43">
        <f t="shared" si="26"/>
        <v>185.21527777777777</v>
      </c>
      <c r="L117" s="43">
        <v>0</v>
      </c>
      <c r="M117" s="43">
        <f t="shared" si="32"/>
        <v>0</v>
      </c>
      <c r="N117" s="43">
        <v>0</v>
      </c>
      <c r="O117" s="43">
        <f t="shared" si="27"/>
        <v>0</v>
      </c>
      <c r="P117" s="43">
        <v>0</v>
      </c>
      <c r="Q117" s="43">
        <f t="shared" si="28"/>
        <v>0</v>
      </c>
      <c r="R117" s="43">
        <v>221</v>
      </c>
      <c r="S117" s="43">
        <f t="shared" si="29"/>
        <v>0.5115740740740741</v>
      </c>
      <c r="T117" s="43">
        <v>67693</v>
      </c>
      <c r="U117" s="43">
        <f t="shared" si="30"/>
        <v>156.69675925925927</v>
      </c>
      <c r="V117" s="44">
        <f t="shared" si="44"/>
        <v>473952</v>
      </c>
      <c r="W117" s="43">
        <f t="shared" si="31"/>
        <v>1097.111111111111</v>
      </c>
      <c r="X117" s="28"/>
      <c r="Y117" s="17"/>
      <c r="Z117" s="28"/>
      <c r="AA117" s="17"/>
      <c r="AB117" s="28"/>
      <c r="AC117" s="17"/>
      <c r="AD117" s="28"/>
      <c r="AE117" s="17"/>
      <c r="AF117" s="28"/>
      <c r="AG117" s="17"/>
      <c r="AH117" s="28"/>
      <c r="AI117" s="17"/>
      <c r="AJ117" s="28"/>
      <c r="AK117" s="17"/>
    </row>
    <row r="118" spans="1:37" s="39" customFormat="1" ht="12.75">
      <c r="A118" s="23">
        <v>395004</v>
      </c>
      <c r="B118" s="42" t="s">
        <v>99</v>
      </c>
      <c r="C118" s="54">
        <v>510</v>
      </c>
      <c r="D118" s="43">
        <v>269967</v>
      </c>
      <c r="E118" s="43">
        <f t="shared" si="23"/>
        <v>529.3470588235294</v>
      </c>
      <c r="F118" s="43">
        <v>0</v>
      </c>
      <c r="G118" s="43">
        <f t="shared" si="24"/>
        <v>0</v>
      </c>
      <c r="H118" s="43">
        <v>3300</v>
      </c>
      <c r="I118" s="43">
        <f t="shared" si="25"/>
        <v>6.470588235294118</v>
      </c>
      <c r="J118" s="43">
        <v>108557</v>
      </c>
      <c r="K118" s="43">
        <f t="shared" si="26"/>
        <v>212.85686274509803</v>
      </c>
      <c r="L118" s="43">
        <v>0</v>
      </c>
      <c r="M118" s="43">
        <f t="shared" si="32"/>
        <v>0</v>
      </c>
      <c r="N118" s="43">
        <v>0</v>
      </c>
      <c r="O118" s="43">
        <f t="shared" si="27"/>
        <v>0</v>
      </c>
      <c r="P118" s="43">
        <v>0</v>
      </c>
      <c r="Q118" s="43">
        <f t="shared" si="28"/>
        <v>0</v>
      </c>
      <c r="R118" s="43">
        <v>1392</v>
      </c>
      <c r="S118" s="43">
        <f t="shared" si="29"/>
        <v>2.7294117647058824</v>
      </c>
      <c r="T118" s="43">
        <v>25359</v>
      </c>
      <c r="U118" s="43">
        <f t="shared" si="30"/>
        <v>49.72352941176471</v>
      </c>
      <c r="V118" s="44">
        <f t="shared" si="44"/>
        <v>408575</v>
      </c>
      <c r="W118" s="43">
        <f t="shared" si="31"/>
        <v>801.1274509803922</v>
      </c>
      <c r="X118" s="28"/>
      <c r="Y118" s="17"/>
      <c r="Z118" s="28"/>
      <c r="AA118" s="17"/>
      <c r="AB118" s="28"/>
      <c r="AC118" s="17"/>
      <c r="AD118" s="28"/>
      <c r="AE118" s="17"/>
      <c r="AF118" s="28"/>
      <c r="AG118" s="17"/>
      <c r="AH118" s="28"/>
      <c r="AI118" s="17"/>
      <c r="AJ118" s="28"/>
      <c r="AK118" s="17"/>
    </row>
    <row r="119" spans="1:37" s="39" customFormat="1" ht="12.75">
      <c r="A119" s="23">
        <v>395005</v>
      </c>
      <c r="B119" s="42" t="s">
        <v>100</v>
      </c>
      <c r="C119" s="54">
        <v>854</v>
      </c>
      <c r="D119" s="43">
        <v>348370</v>
      </c>
      <c r="E119" s="43">
        <f t="shared" si="23"/>
        <v>407.92740046838406</v>
      </c>
      <c r="F119" s="43">
        <v>0</v>
      </c>
      <c r="G119" s="43">
        <f t="shared" si="24"/>
        <v>0</v>
      </c>
      <c r="H119" s="43">
        <v>2746</v>
      </c>
      <c r="I119" s="43">
        <f t="shared" si="25"/>
        <v>3.2154566744730677</v>
      </c>
      <c r="J119" s="43">
        <v>246670</v>
      </c>
      <c r="K119" s="43">
        <f t="shared" si="26"/>
        <v>288.8407494145199</v>
      </c>
      <c r="L119" s="43">
        <v>0</v>
      </c>
      <c r="M119" s="43">
        <f t="shared" si="32"/>
        <v>0</v>
      </c>
      <c r="N119" s="43">
        <v>0</v>
      </c>
      <c r="O119" s="43">
        <f t="shared" si="27"/>
        <v>0</v>
      </c>
      <c r="P119" s="43">
        <v>0</v>
      </c>
      <c r="Q119" s="43">
        <f t="shared" si="28"/>
        <v>0</v>
      </c>
      <c r="R119" s="43">
        <v>2292</v>
      </c>
      <c r="S119" s="43">
        <f t="shared" si="29"/>
        <v>2.6838407494145198</v>
      </c>
      <c r="T119" s="43">
        <v>60586</v>
      </c>
      <c r="U119" s="43">
        <f t="shared" si="30"/>
        <v>70.94379391100702</v>
      </c>
      <c r="V119" s="44">
        <f t="shared" si="44"/>
        <v>660664</v>
      </c>
      <c r="W119" s="43">
        <f t="shared" si="31"/>
        <v>773.6112412177986</v>
      </c>
      <c r="X119" s="28"/>
      <c r="Y119" s="17"/>
      <c r="Z119" s="28"/>
      <c r="AA119" s="17"/>
      <c r="AB119" s="28"/>
      <c r="AC119" s="17"/>
      <c r="AD119" s="28"/>
      <c r="AE119" s="17"/>
      <c r="AF119" s="28"/>
      <c r="AG119" s="17"/>
      <c r="AH119" s="28"/>
      <c r="AI119" s="17"/>
      <c r="AJ119" s="28"/>
      <c r="AK119" s="17"/>
    </row>
    <row r="120" spans="1:37" s="39" customFormat="1" ht="12.75">
      <c r="A120" s="24">
        <v>395006</v>
      </c>
      <c r="B120" s="58" t="s">
        <v>101</v>
      </c>
      <c r="C120" s="50">
        <v>416</v>
      </c>
      <c r="D120" s="40">
        <v>208738</v>
      </c>
      <c r="E120" s="40">
        <f t="shared" si="23"/>
        <v>501.77403846153845</v>
      </c>
      <c r="F120" s="40">
        <v>0</v>
      </c>
      <c r="G120" s="40">
        <f t="shared" si="24"/>
        <v>0</v>
      </c>
      <c r="H120" s="40">
        <v>11001</v>
      </c>
      <c r="I120" s="40">
        <f t="shared" si="25"/>
        <v>26.44471153846154</v>
      </c>
      <c r="J120" s="40">
        <v>61160</v>
      </c>
      <c r="K120" s="40">
        <f t="shared" si="26"/>
        <v>147.01923076923077</v>
      </c>
      <c r="L120" s="40">
        <v>0</v>
      </c>
      <c r="M120" s="40">
        <f t="shared" si="32"/>
        <v>0</v>
      </c>
      <c r="N120" s="40">
        <v>0</v>
      </c>
      <c r="O120" s="40">
        <f t="shared" si="27"/>
        <v>0</v>
      </c>
      <c r="P120" s="40">
        <v>0</v>
      </c>
      <c r="Q120" s="40">
        <f t="shared" si="28"/>
        <v>0</v>
      </c>
      <c r="R120" s="40">
        <v>3666</v>
      </c>
      <c r="S120" s="40">
        <f t="shared" si="29"/>
        <v>8.8125</v>
      </c>
      <c r="T120" s="40">
        <v>105522</v>
      </c>
      <c r="U120" s="40">
        <f t="shared" si="30"/>
        <v>253.65865384615384</v>
      </c>
      <c r="V120" s="41">
        <f t="shared" si="44"/>
        <v>390087</v>
      </c>
      <c r="W120" s="40">
        <f t="shared" si="31"/>
        <v>937.7091346153846</v>
      </c>
      <c r="X120" s="28"/>
      <c r="Y120" s="17"/>
      <c r="Z120" s="28"/>
      <c r="AA120" s="17"/>
      <c r="AB120" s="28"/>
      <c r="AC120" s="17"/>
      <c r="AD120" s="28"/>
      <c r="AE120" s="17"/>
      <c r="AF120" s="28"/>
      <c r="AG120" s="17"/>
      <c r="AH120" s="28"/>
      <c r="AI120" s="17"/>
      <c r="AJ120" s="28"/>
      <c r="AK120" s="17"/>
    </row>
    <row r="121" spans="1:37" ht="12.75">
      <c r="A121" s="55">
        <v>395007</v>
      </c>
      <c r="B121" s="55" t="s">
        <v>115</v>
      </c>
      <c r="C121" s="52">
        <v>266</v>
      </c>
      <c r="D121" s="56">
        <v>451306</v>
      </c>
      <c r="E121" s="56">
        <f t="shared" si="23"/>
        <v>1696.639097744361</v>
      </c>
      <c r="F121" s="56">
        <v>0</v>
      </c>
      <c r="G121" s="56">
        <f t="shared" si="24"/>
        <v>0</v>
      </c>
      <c r="H121" s="56">
        <v>15692</v>
      </c>
      <c r="I121" s="56">
        <f t="shared" si="25"/>
        <v>58.99248120300752</v>
      </c>
      <c r="J121" s="56">
        <v>90063</v>
      </c>
      <c r="K121" s="56">
        <f t="shared" si="26"/>
        <v>338.5827067669173</v>
      </c>
      <c r="L121" s="56">
        <v>0</v>
      </c>
      <c r="M121" s="56">
        <f t="shared" si="32"/>
        <v>0</v>
      </c>
      <c r="N121" s="56">
        <v>0</v>
      </c>
      <c r="O121" s="56">
        <f t="shared" si="27"/>
        <v>0</v>
      </c>
      <c r="P121" s="56">
        <v>0</v>
      </c>
      <c r="Q121" s="56">
        <f t="shared" si="28"/>
        <v>0</v>
      </c>
      <c r="R121" s="56">
        <v>585</v>
      </c>
      <c r="S121" s="56">
        <f t="shared" si="29"/>
        <v>2.199248120300752</v>
      </c>
      <c r="T121" s="56">
        <v>28463</v>
      </c>
      <c r="U121" s="56">
        <f t="shared" si="30"/>
        <v>107.00375939849624</v>
      </c>
      <c r="V121" s="57">
        <f t="shared" si="44"/>
        <v>586109</v>
      </c>
      <c r="W121" s="56">
        <f t="shared" si="31"/>
        <v>2203.4172932330825</v>
      </c>
      <c r="X121" s="28"/>
      <c r="Y121" s="17"/>
      <c r="Z121" s="28"/>
      <c r="AA121" s="17"/>
      <c r="AB121" s="28"/>
      <c r="AC121" s="17"/>
      <c r="AD121" s="28"/>
      <c r="AE121" s="17"/>
      <c r="AF121" s="28"/>
      <c r="AG121" s="17"/>
      <c r="AH121" s="28"/>
      <c r="AI121" s="17"/>
      <c r="AJ121" s="28"/>
      <c r="AK121" s="17"/>
    </row>
    <row r="122" spans="1:37" s="39" customFormat="1" ht="12.75">
      <c r="A122" s="23">
        <v>397001</v>
      </c>
      <c r="B122" s="42" t="s">
        <v>102</v>
      </c>
      <c r="C122" s="54">
        <v>312</v>
      </c>
      <c r="D122" s="43">
        <v>155508</v>
      </c>
      <c r="E122" s="43">
        <f t="shared" si="23"/>
        <v>498.4230769230769</v>
      </c>
      <c r="F122" s="43">
        <v>0</v>
      </c>
      <c r="G122" s="43">
        <f t="shared" si="24"/>
        <v>0</v>
      </c>
      <c r="H122" s="43">
        <v>17728</v>
      </c>
      <c r="I122" s="43">
        <f t="shared" si="25"/>
        <v>56.82051282051282</v>
      </c>
      <c r="J122" s="43">
        <v>72961</v>
      </c>
      <c r="K122" s="43">
        <f t="shared" si="26"/>
        <v>233.84935897435898</v>
      </c>
      <c r="L122" s="43">
        <v>0</v>
      </c>
      <c r="M122" s="43">
        <f t="shared" si="32"/>
        <v>0</v>
      </c>
      <c r="N122" s="43">
        <v>148708</v>
      </c>
      <c r="O122" s="43">
        <f t="shared" si="27"/>
        <v>476.62820512820514</v>
      </c>
      <c r="P122" s="43">
        <v>0</v>
      </c>
      <c r="Q122" s="43">
        <f t="shared" si="28"/>
        <v>0</v>
      </c>
      <c r="R122" s="43">
        <v>10179</v>
      </c>
      <c r="S122" s="43">
        <f t="shared" si="29"/>
        <v>32.625</v>
      </c>
      <c r="T122" s="43">
        <v>154051</v>
      </c>
      <c r="U122" s="43">
        <f t="shared" si="30"/>
        <v>493.75320512820514</v>
      </c>
      <c r="V122" s="44">
        <f t="shared" si="44"/>
        <v>559135</v>
      </c>
      <c r="W122" s="43">
        <f t="shared" si="31"/>
        <v>1792.099358974359</v>
      </c>
      <c r="X122" s="28"/>
      <c r="Y122" s="17"/>
      <c r="Z122" s="28"/>
      <c r="AA122" s="17"/>
      <c r="AB122" s="28"/>
      <c r="AC122" s="17"/>
      <c r="AD122" s="28"/>
      <c r="AE122" s="17"/>
      <c r="AF122" s="28"/>
      <c r="AG122" s="17"/>
      <c r="AH122" s="28"/>
      <c r="AI122" s="17"/>
      <c r="AJ122" s="28"/>
      <c r="AK122" s="17"/>
    </row>
    <row r="123" spans="1:37" s="39" customFormat="1" ht="12.75">
      <c r="A123" s="23">
        <v>398001</v>
      </c>
      <c r="B123" s="42" t="s">
        <v>103</v>
      </c>
      <c r="C123" s="54">
        <v>254</v>
      </c>
      <c r="D123" s="43">
        <v>255418</v>
      </c>
      <c r="E123" s="43">
        <f t="shared" si="23"/>
        <v>1005.5826771653543</v>
      </c>
      <c r="F123" s="43">
        <v>0</v>
      </c>
      <c r="G123" s="43">
        <f t="shared" si="24"/>
        <v>0</v>
      </c>
      <c r="H123" s="43">
        <v>1554</v>
      </c>
      <c r="I123" s="43">
        <f t="shared" si="25"/>
        <v>6.118110236220472</v>
      </c>
      <c r="J123" s="43">
        <v>23153</v>
      </c>
      <c r="K123" s="43">
        <f t="shared" si="26"/>
        <v>91.15354330708661</v>
      </c>
      <c r="L123" s="43">
        <v>0</v>
      </c>
      <c r="M123" s="43">
        <f t="shared" si="32"/>
        <v>0</v>
      </c>
      <c r="N123" s="43">
        <v>3356</v>
      </c>
      <c r="O123" s="43">
        <f t="shared" si="27"/>
        <v>13.21259842519685</v>
      </c>
      <c r="P123" s="43">
        <v>0</v>
      </c>
      <c r="Q123" s="43">
        <f t="shared" si="28"/>
        <v>0</v>
      </c>
      <c r="R123" s="43">
        <v>5480</v>
      </c>
      <c r="S123" s="43">
        <f t="shared" si="29"/>
        <v>21.5748031496063</v>
      </c>
      <c r="T123" s="43">
        <v>28119</v>
      </c>
      <c r="U123" s="43">
        <f t="shared" si="30"/>
        <v>110.70472440944881</v>
      </c>
      <c r="V123" s="44">
        <f t="shared" si="44"/>
        <v>317080</v>
      </c>
      <c r="W123" s="43">
        <f t="shared" si="31"/>
        <v>1248.3464566929133</v>
      </c>
      <c r="X123" s="28"/>
      <c r="Y123" s="17"/>
      <c r="Z123" s="28"/>
      <c r="AA123" s="17"/>
      <c r="AB123" s="28"/>
      <c r="AC123" s="17"/>
      <c r="AD123" s="28"/>
      <c r="AE123" s="17"/>
      <c r="AF123" s="28"/>
      <c r="AG123" s="17"/>
      <c r="AH123" s="28"/>
      <c r="AI123" s="17"/>
      <c r="AJ123" s="28"/>
      <c r="AK123" s="17"/>
    </row>
    <row r="124" spans="1:37" s="39" customFormat="1" ht="12.75">
      <c r="A124" s="24">
        <v>398002</v>
      </c>
      <c r="B124" s="58" t="s">
        <v>104</v>
      </c>
      <c r="C124" s="50">
        <v>465</v>
      </c>
      <c r="D124" s="40">
        <v>317074</v>
      </c>
      <c r="E124" s="40">
        <f t="shared" si="23"/>
        <v>681.8795698924731</v>
      </c>
      <c r="F124" s="40">
        <v>0</v>
      </c>
      <c r="G124" s="40">
        <f t="shared" si="24"/>
        <v>0</v>
      </c>
      <c r="H124" s="40">
        <v>0</v>
      </c>
      <c r="I124" s="40">
        <f t="shared" si="25"/>
        <v>0</v>
      </c>
      <c r="J124" s="40">
        <v>61776</v>
      </c>
      <c r="K124" s="40">
        <f t="shared" si="26"/>
        <v>132.8516129032258</v>
      </c>
      <c r="L124" s="40">
        <v>0</v>
      </c>
      <c r="M124" s="40">
        <f t="shared" si="32"/>
        <v>0</v>
      </c>
      <c r="N124" s="40">
        <v>335</v>
      </c>
      <c r="O124" s="40">
        <f t="shared" si="27"/>
        <v>0.7204301075268817</v>
      </c>
      <c r="P124" s="40">
        <v>0</v>
      </c>
      <c r="Q124" s="40">
        <f t="shared" si="28"/>
        <v>0</v>
      </c>
      <c r="R124" s="40">
        <v>7594</v>
      </c>
      <c r="S124" s="40">
        <f t="shared" si="29"/>
        <v>16.331182795698926</v>
      </c>
      <c r="T124" s="40">
        <v>45977</v>
      </c>
      <c r="U124" s="40">
        <f t="shared" si="30"/>
        <v>98.8752688172043</v>
      </c>
      <c r="V124" s="41">
        <f t="shared" si="44"/>
        <v>432756</v>
      </c>
      <c r="W124" s="40">
        <f t="shared" si="31"/>
        <v>930.658064516129</v>
      </c>
      <c r="X124" s="28"/>
      <c r="Y124" s="17"/>
      <c r="Z124" s="28"/>
      <c r="AA124" s="17"/>
      <c r="AB124" s="28"/>
      <c r="AC124" s="17"/>
      <c r="AD124" s="28"/>
      <c r="AE124" s="17"/>
      <c r="AF124" s="28"/>
      <c r="AG124" s="17"/>
      <c r="AH124" s="28"/>
      <c r="AI124" s="17"/>
      <c r="AJ124" s="28"/>
      <c r="AK124" s="17"/>
    </row>
    <row r="125" spans="1:37" ht="12.75">
      <c r="A125" s="55">
        <v>398003</v>
      </c>
      <c r="B125" s="55" t="s">
        <v>116</v>
      </c>
      <c r="C125" s="52">
        <v>176</v>
      </c>
      <c r="D125" s="56">
        <v>264131</v>
      </c>
      <c r="E125" s="56">
        <f t="shared" si="23"/>
        <v>1500.7443181818182</v>
      </c>
      <c r="F125" s="56">
        <v>0</v>
      </c>
      <c r="G125" s="56">
        <f t="shared" si="24"/>
        <v>0</v>
      </c>
      <c r="H125" s="56">
        <v>3367</v>
      </c>
      <c r="I125" s="56">
        <f t="shared" si="25"/>
        <v>19.130681818181817</v>
      </c>
      <c r="J125" s="56">
        <v>38183</v>
      </c>
      <c r="K125" s="56">
        <f t="shared" si="26"/>
        <v>216.94886363636363</v>
      </c>
      <c r="L125" s="56">
        <v>0</v>
      </c>
      <c r="M125" s="56">
        <f t="shared" si="32"/>
        <v>0</v>
      </c>
      <c r="N125" s="56">
        <v>2541</v>
      </c>
      <c r="O125" s="56">
        <f t="shared" si="27"/>
        <v>14.4375</v>
      </c>
      <c r="P125" s="56">
        <v>0</v>
      </c>
      <c r="Q125" s="56">
        <f t="shared" si="28"/>
        <v>0</v>
      </c>
      <c r="R125" s="56">
        <v>0</v>
      </c>
      <c r="S125" s="56">
        <f t="shared" si="29"/>
        <v>0</v>
      </c>
      <c r="T125" s="56">
        <v>1515</v>
      </c>
      <c r="U125" s="56">
        <f t="shared" si="30"/>
        <v>8.607954545454545</v>
      </c>
      <c r="V125" s="57">
        <f t="shared" si="44"/>
        <v>309737</v>
      </c>
      <c r="W125" s="56">
        <f t="shared" si="31"/>
        <v>1759.8693181818182</v>
      </c>
      <c r="X125" s="28"/>
      <c r="Y125" s="17"/>
      <c r="Z125" s="28"/>
      <c r="AA125" s="17"/>
      <c r="AB125" s="28"/>
      <c r="AC125" s="17"/>
      <c r="AD125" s="28"/>
      <c r="AE125" s="17"/>
      <c r="AF125" s="28"/>
      <c r="AG125" s="17"/>
      <c r="AH125" s="28"/>
      <c r="AI125" s="17"/>
      <c r="AJ125" s="28"/>
      <c r="AK125" s="17"/>
    </row>
    <row r="126" spans="1:37" ht="12.75">
      <c r="A126" s="23">
        <v>398004</v>
      </c>
      <c r="B126" s="42" t="s">
        <v>131</v>
      </c>
      <c r="C126" s="54">
        <v>95</v>
      </c>
      <c r="D126" s="43">
        <v>122761</v>
      </c>
      <c r="E126" s="43">
        <f>D126/$C126</f>
        <v>1292.221052631579</v>
      </c>
      <c r="F126" s="43">
        <v>0</v>
      </c>
      <c r="G126" s="43">
        <f>F126/$C126</f>
        <v>0</v>
      </c>
      <c r="H126" s="43">
        <v>1010</v>
      </c>
      <c r="I126" s="43">
        <f>H126/$C126</f>
        <v>10.631578947368421</v>
      </c>
      <c r="J126" s="43">
        <v>28789</v>
      </c>
      <c r="K126" s="43">
        <f>J126/$C126</f>
        <v>303.0421052631579</v>
      </c>
      <c r="L126" s="43">
        <v>0</v>
      </c>
      <c r="M126" s="43">
        <f>L126/$C126</f>
        <v>0</v>
      </c>
      <c r="N126" s="43">
        <v>0</v>
      </c>
      <c r="O126" s="43">
        <f>N126/$C126</f>
        <v>0</v>
      </c>
      <c r="P126" s="43">
        <v>0</v>
      </c>
      <c r="Q126" s="43">
        <f>P126/$C126</f>
        <v>0</v>
      </c>
      <c r="R126" s="43">
        <v>8753</v>
      </c>
      <c r="S126" s="43">
        <f>R126/$C126</f>
        <v>92.13684210526316</v>
      </c>
      <c r="T126" s="43">
        <v>21053</v>
      </c>
      <c r="U126" s="43">
        <f>T126/$C126</f>
        <v>221.61052631578949</v>
      </c>
      <c r="V126" s="44">
        <f t="shared" si="44"/>
        <v>182366</v>
      </c>
      <c r="W126" s="43">
        <f>V126/$C126</f>
        <v>1919.6421052631579</v>
      </c>
      <c r="X126" s="28"/>
      <c r="Y126" s="17"/>
      <c r="Z126" s="28"/>
      <c r="AA126" s="17"/>
      <c r="AB126" s="28"/>
      <c r="AC126" s="17"/>
      <c r="AD126" s="28"/>
      <c r="AE126" s="17"/>
      <c r="AF126" s="28"/>
      <c r="AG126" s="17"/>
      <c r="AH126" s="28"/>
      <c r="AI126" s="17"/>
      <c r="AJ126" s="28"/>
      <c r="AK126" s="17"/>
    </row>
    <row r="127" spans="1:37" s="39" customFormat="1" ht="12.75">
      <c r="A127" s="23">
        <v>399001</v>
      </c>
      <c r="B127" s="42" t="s">
        <v>105</v>
      </c>
      <c r="C127" s="54">
        <v>402</v>
      </c>
      <c r="D127" s="43">
        <v>190424</v>
      </c>
      <c r="E127" s="43">
        <f t="shared" si="23"/>
        <v>473.69154228855723</v>
      </c>
      <c r="F127" s="43">
        <v>0</v>
      </c>
      <c r="G127" s="43">
        <f t="shared" si="24"/>
        <v>0</v>
      </c>
      <c r="H127" s="43">
        <v>6763</v>
      </c>
      <c r="I127" s="43">
        <f t="shared" si="25"/>
        <v>16.823383084577113</v>
      </c>
      <c r="J127" s="43">
        <v>62209</v>
      </c>
      <c r="K127" s="43">
        <f t="shared" si="26"/>
        <v>154.74875621890547</v>
      </c>
      <c r="L127" s="43">
        <v>0</v>
      </c>
      <c r="M127" s="43">
        <f t="shared" si="32"/>
        <v>0</v>
      </c>
      <c r="N127" s="43">
        <v>0</v>
      </c>
      <c r="O127" s="43">
        <f t="shared" si="27"/>
        <v>0</v>
      </c>
      <c r="P127" s="43">
        <v>0</v>
      </c>
      <c r="Q127" s="43">
        <f t="shared" si="28"/>
        <v>0</v>
      </c>
      <c r="R127" s="43">
        <v>0</v>
      </c>
      <c r="S127" s="43">
        <f t="shared" si="29"/>
        <v>0</v>
      </c>
      <c r="T127" s="43">
        <v>134935</v>
      </c>
      <c r="U127" s="43">
        <f t="shared" si="30"/>
        <v>335.6592039800995</v>
      </c>
      <c r="V127" s="44">
        <f t="shared" si="44"/>
        <v>394331</v>
      </c>
      <c r="W127" s="43">
        <f t="shared" si="31"/>
        <v>980.9228855721393</v>
      </c>
      <c r="X127" s="28"/>
      <c r="Y127" s="17"/>
      <c r="Z127" s="28"/>
      <c r="AA127" s="17"/>
      <c r="AB127" s="28"/>
      <c r="AC127" s="17"/>
      <c r="AD127" s="28"/>
      <c r="AE127" s="17"/>
      <c r="AF127" s="28"/>
      <c r="AG127" s="17"/>
      <c r="AH127" s="28"/>
      <c r="AI127" s="17"/>
      <c r="AJ127" s="28"/>
      <c r="AK127" s="17"/>
    </row>
    <row r="128" spans="1:37" ht="12.75">
      <c r="A128" s="24">
        <v>399002</v>
      </c>
      <c r="B128" s="46" t="s">
        <v>117</v>
      </c>
      <c r="C128" s="53">
        <v>151</v>
      </c>
      <c r="D128" s="40">
        <v>52206</v>
      </c>
      <c r="E128" s="40">
        <f t="shared" si="23"/>
        <v>345.73509933774835</v>
      </c>
      <c r="F128" s="40">
        <v>0</v>
      </c>
      <c r="G128" s="40">
        <f t="shared" si="24"/>
        <v>0</v>
      </c>
      <c r="H128" s="40">
        <v>6293</v>
      </c>
      <c r="I128" s="40">
        <f t="shared" si="25"/>
        <v>41.675496688741724</v>
      </c>
      <c r="J128" s="40">
        <v>22109</v>
      </c>
      <c r="K128" s="40">
        <f t="shared" si="26"/>
        <v>146.41721854304635</v>
      </c>
      <c r="L128" s="40">
        <v>0</v>
      </c>
      <c r="M128" s="40">
        <f t="shared" si="32"/>
        <v>0</v>
      </c>
      <c r="N128" s="40">
        <v>0</v>
      </c>
      <c r="O128" s="40">
        <f t="shared" si="27"/>
        <v>0</v>
      </c>
      <c r="P128" s="40">
        <v>0</v>
      </c>
      <c r="Q128" s="40">
        <f t="shared" si="28"/>
        <v>0</v>
      </c>
      <c r="R128" s="40">
        <v>0</v>
      </c>
      <c r="S128" s="40">
        <f t="shared" si="29"/>
        <v>0</v>
      </c>
      <c r="T128" s="40">
        <v>95629</v>
      </c>
      <c r="U128" s="40">
        <f t="shared" si="30"/>
        <v>633.3046357615895</v>
      </c>
      <c r="V128" s="41">
        <f t="shared" si="44"/>
        <v>176237</v>
      </c>
      <c r="W128" s="40">
        <f t="shared" si="31"/>
        <v>1167.132450331126</v>
      </c>
      <c r="X128" s="28"/>
      <c r="Y128" s="17"/>
      <c r="Z128" s="28"/>
      <c r="AA128" s="17"/>
      <c r="AB128" s="28"/>
      <c r="AC128" s="17"/>
      <c r="AD128" s="28"/>
      <c r="AE128" s="17"/>
      <c r="AF128" s="28"/>
      <c r="AG128" s="17"/>
      <c r="AH128" s="28"/>
      <c r="AI128" s="17"/>
      <c r="AJ128" s="28"/>
      <c r="AK128" s="17"/>
    </row>
    <row r="129" spans="1:37" ht="12.75">
      <c r="A129" s="20"/>
      <c r="B129" s="21" t="s">
        <v>134</v>
      </c>
      <c r="C129" s="51">
        <f>SUM(C91:C128)</f>
        <v>13909</v>
      </c>
      <c r="D129" s="61">
        <f>SUM(D91:D128)</f>
        <v>7553775</v>
      </c>
      <c r="E129" s="61">
        <f t="shared" si="23"/>
        <v>543.0854123229564</v>
      </c>
      <c r="F129" s="61">
        <f>SUM(F91:F128)</f>
        <v>0</v>
      </c>
      <c r="G129" s="61">
        <f t="shared" si="24"/>
        <v>0</v>
      </c>
      <c r="H129" s="61">
        <f>SUM(H91:H128)</f>
        <v>200061</v>
      </c>
      <c r="I129" s="61">
        <f>H129/$C129</f>
        <v>14.383564598461428</v>
      </c>
      <c r="J129" s="61">
        <f>SUM(J91:J128)</f>
        <v>2820279</v>
      </c>
      <c r="K129" s="61">
        <f t="shared" si="26"/>
        <v>202.76648213387017</v>
      </c>
      <c r="L129" s="61">
        <f>SUM(L91:L128)</f>
        <v>49</v>
      </c>
      <c r="M129" s="61">
        <f t="shared" si="32"/>
        <v>0.0035228988424760945</v>
      </c>
      <c r="N129" s="61">
        <f>SUM(N91:N128)</f>
        <v>1535360</v>
      </c>
      <c r="O129" s="61">
        <f t="shared" si="27"/>
        <v>110.38608095477748</v>
      </c>
      <c r="P129" s="61">
        <f>SUM(P91:P128)</f>
        <v>128506</v>
      </c>
      <c r="Q129" s="61">
        <f>P129/$C129</f>
        <v>9.239053850025163</v>
      </c>
      <c r="R129" s="61">
        <f>SUM(R91:R128)</f>
        <v>62557</v>
      </c>
      <c r="S129" s="61">
        <f t="shared" si="29"/>
        <v>4.497591487526062</v>
      </c>
      <c r="T129" s="61">
        <f>SUM(T91:T128)</f>
        <v>2032483</v>
      </c>
      <c r="U129" s="61">
        <f t="shared" si="30"/>
        <v>146.12718383780287</v>
      </c>
      <c r="V129" s="62">
        <f>SUM(V91:V128)</f>
        <v>14333070</v>
      </c>
      <c r="W129" s="61">
        <f t="shared" si="31"/>
        <v>1030.488892084262</v>
      </c>
      <c r="X129" s="29"/>
      <c r="Y129" s="30"/>
      <c r="Z129" s="29"/>
      <c r="AA129" s="30"/>
      <c r="AB129" s="29"/>
      <c r="AC129" s="30"/>
      <c r="AD129" s="29"/>
      <c r="AE129" s="30"/>
      <c r="AF129" s="29"/>
      <c r="AG129" s="30"/>
      <c r="AH129" s="29"/>
      <c r="AI129" s="30"/>
      <c r="AJ129" s="29"/>
      <c r="AK129" s="30"/>
    </row>
    <row r="130" spans="1:47" ht="12.75">
      <c r="A130" s="14"/>
      <c r="B130" s="15"/>
      <c r="C130" s="1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16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</row>
    <row r="131" spans="1:37" ht="13.5" thickBot="1">
      <c r="A131" s="25"/>
      <c r="B131" s="26" t="s">
        <v>106</v>
      </c>
      <c r="C131" s="51">
        <f>C129+C89+C78+C74</f>
        <v>683317</v>
      </c>
      <c r="D131" s="27">
        <f>D129+D89+D78+D74</f>
        <v>322194542.51</v>
      </c>
      <c r="E131" s="27">
        <f>D131/$C131</f>
        <v>471.51547892120345</v>
      </c>
      <c r="F131" s="27">
        <f>F129+F89+F78+F74</f>
        <v>3866704</v>
      </c>
      <c r="G131" s="27">
        <f>F131/$C131</f>
        <v>5.658726476876764</v>
      </c>
      <c r="H131" s="27">
        <f>H129+H89+H78+H74</f>
        <v>14031964</v>
      </c>
      <c r="I131" s="27">
        <f>H131/$C131</f>
        <v>20.53507230172819</v>
      </c>
      <c r="J131" s="27">
        <f>J129+J89+J78+J74</f>
        <v>123164288.57</v>
      </c>
      <c r="K131" s="27">
        <f>J131/$C131</f>
        <v>180.24473058624326</v>
      </c>
      <c r="L131" s="27">
        <f>L129+L89+L78+L74</f>
        <v>24025409.39</v>
      </c>
      <c r="M131" s="27">
        <f>L131/$C131</f>
        <v>35.1599761018678</v>
      </c>
      <c r="N131" s="27">
        <f>N129+N89+N78+N74</f>
        <v>115377711</v>
      </c>
      <c r="O131" s="27">
        <f>N131/$C131</f>
        <v>168.8494666457881</v>
      </c>
      <c r="P131" s="27">
        <f>P129+P89+P78+P74</f>
        <v>18100369</v>
      </c>
      <c r="Q131" s="27">
        <f>P131/$C131</f>
        <v>26.488978029230942</v>
      </c>
      <c r="R131" s="27">
        <f>R129+R89+R78+R74</f>
        <v>7859160.770000001</v>
      </c>
      <c r="S131" s="27">
        <f>R131/$C131</f>
        <v>11.501485796489773</v>
      </c>
      <c r="T131" s="27">
        <f>T129+T89+T78+T74</f>
        <v>66531283.52</v>
      </c>
      <c r="U131" s="27">
        <f>T131/$C131</f>
        <v>97.36518119701398</v>
      </c>
      <c r="V131" s="35">
        <f>V129+V89+V78+V74</f>
        <v>695151432.76</v>
      </c>
      <c r="W131" s="27">
        <f>V131/$C131</f>
        <v>1017.3190960564423</v>
      </c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</row>
    <row r="132" ht="13.5" thickTop="1"/>
    <row r="133" spans="4:21" ht="12.75" customHeight="1">
      <c r="D133" s="68" t="s">
        <v>135</v>
      </c>
      <c r="E133" s="68"/>
      <c r="F133" s="68"/>
      <c r="G133" s="63"/>
      <c r="H133" s="68" t="s">
        <v>135</v>
      </c>
      <c r="I133" s="68"/>
      <c r="J133" s="68"/>
      <c r="K133" s="63"/>
      <c r="L133" s="68" t="s">
        <v>135</v>
      </c>
      <c r="M133" s="68"/>
      <c r="N133" s="68"/>
      <c r="O133" s="63"/>
      <c r="R133" s="68" t="s">
        <v>135</v>
      </c>
      <c r="S133" s="68"/>
      <c r="T133" s="68"/>
      <c r="U133" s="63"/>
    </row>
    <row r="134" spans="4:21" ht="12.75" customHeight="1">
      <c r="D134" s="69" t="s">
        <v>136</v>
      </c>
      <c r="E134" s="69"/>
      <c r="F134" s="69"/>
      <c r="G134" s="63"/>
      <c r="H134" s="69" t="s">
        <v>136</v>
      </c>
      <c r="I134" s="69"/>
      <c r="J134" s="69"/>
      <c r="K134" s="63"/>
      <c r="L134" s="69" t="s">
        <v>136</v>
      </c>
      <c r="M134" s="69"/>
      <c r="N134" s="69"/>
      <c r="O134" s="63"/>
      <c r="R134" s="69" t="s">
        <v>136</v>
      </c>
      <c r="S134" s="69"/>
      <c r="T134" s="69"/>
      <c r="U134" s="63"/>
    </row>
  </sheetData>
  <sheetProtection/>
  <mergeCells count="15">
    <mergeCell ref="A1:B2"/>
    <mergeCell ref="V2:V3"/>
    <mergeCell ref="C2:C3"/>
    <mergeCell ref="D1:G1"/>
    <mergeCell ref="H1:K1"/>
    <mergeCell ref="L1:Q1"/>
    <mergeCell ref="R1:W1"/>
    <mergeCell ref="D133:F133"/>
    <mergeCell ref="D134:F134"/>
    <mergeCell ref="H133:J133"/>
    <mergeCell ref="H134:J134"/>
    <mergeCell ref="L133:N133"/>
    <mergeCell ref="L134:N134"/>
    <mergeCell ref="R133:T133"/>
    <mergeCell ref="R134:T134"/>
  </mergeCells>
  <printOptions horizontalCentered="1"/>
  <pageMargins left="0.25" right="0.25" top="0.67" bottom="0.5" header="0.4" footer="0.5"/>
  <pageSetup fitToHeight="2" fitToWidth="25" horizontalDpi="600" verticalDpi="600" orientation="portrait" paperSize="5" scale="69" r:id="rId1"/>
  <rowBreaks count="1" manualBreakCount="1">
    <brk id="75" max="22" man="1"/>
  </rowBreaks>
  <colBreaks count="3" manualBreakCount="3">
    <brk id="7" max="133" man="1"/>
    <brk id="11" max="133" man="1"/>
    <brk id="17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2011-01-06T13:42:34Z</cp:lastPrinted>
  <dcterms:created xsi:type="dcterms:W3CDTF">2003-04-30T20:08:44Z</dcterms:created>
  <dcterms:modified xsi:type="dcterms:W3CDTF">2011-01-06T13:42:35Z</dcterms:modified>
  <cp:category/>
  <cp:version/>
  <cp:contentType/>
  <cp:contentStatus/>
</cp:coreProperties>
</file>