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0" windowWidth="9345" windowHeight="9480" tabRatio="599" activeTab="0"/>
  </bookViews>
  <sheets>
    <sheet name="Property - 700" sheetId="1" r:id="rId1"/>
  </sheets>
  <definedNames>
    <definedName name="_xlnm.Print_Titles" localSheetId="0">'Property - 700'!$A:$C,'Property - 700'!$1:$3</definedName>
  </definedNames>
  <calcPr fullCalcOnLoad="1"/>
</workbook>
</file>

<file path=xl/sharedStrings.xml><?xml version="1.0" encoding="utf-8"?>
<sst xmlns="http://schemas.openxmlformats.org/spreadsheetml/2006/main" count="145" uniqueCount="139">
  <si>
    <t>LEA</t>
  </si>
  <si>
    <t>Land &amp; Improvement</t>
  </si>
  <si>
    <t>Buildings</t>
  </si>
  <si>
    <t>Equipment</t>
  </si>
  <si>
    <t>DISTRICT</t>
  </si>
  <si>
    <t>Per Pupil</t>
  </si>
  <si>
    <t>Object Code 710</t>
  </si>
  <si>
    <t>Object Code 720</t>
  </si>
  <si>
    <t>Object Code 730</t>
  </si>
  <si>
    <t>Total Property Expenditures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</si>
  <si>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</si>
  <si>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</si>
  <si>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</si>
  <si>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</si>
  <si>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</si>
  <si>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</si>
  <si>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</si>
  <si>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</si>
  <si>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</si>
  <si>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</si>
  <si>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</si>
  <si>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</si>
  <si>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</si>
  <si>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</si>
  <si>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</si>
  <si>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</si>
  <si>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</si>
  <si>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</si>
  <si>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</si>
  <si>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</si>
  <si>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</si>
  <si>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</si>
  <si>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</si>
  <si>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</si>
  <si>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</si>
  <si>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</si>
  <si>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</si>
  <si>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</si>
  <si>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</si>
  <si>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</si>
  <si>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</si>
  <si>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</si>
  <si>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</si>
  <si>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</si>
  <si>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</si>
  <si>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</si>
  <si>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</si>
  <si>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</si>
  <si>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</si>
  <si>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</si>
  <si>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</si>
  <si>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</si>
  <si>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</si>
  <si>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</si>
  <si>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</si>
  <si>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</si>
  <si>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</si>
  <si>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</si>
  <si>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</si>
  <si>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</si>
  <si>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</si>
  <si>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</si>
  <si>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</si>
  <si>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</si>
  <si>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</si>
  <si>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</si>
  <si>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</si>
  <si>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</si>
  <si>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</si>
  <si>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</si>
  <si>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</si>
  <si>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</si>
  <si>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</si>
  <si>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</si>
  <si>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</si>
  <si>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</si>
  <si>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</si>
  <si>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</si>
  <si>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</si>
  <si>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</si>
  <si>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</si>
  <si>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</si>
  <si>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</si>
  <si>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</si>
  <si>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</si>
  <si>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</si>
  <si>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</si>
  <si>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</si>
  <si>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</si>
  <si>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</si>
  <si>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</si>
  <si>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</si>
  <si>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</si>
  <si>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</si>
  <si>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</si>
  <si>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Property - 
Expenditures by Object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</si>
  <si>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</si>
  <si>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</si>
  <si>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</si>
  <si>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</si>
  <si>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</si>
  <si>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</si>
  <si>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</si>
  <si>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</si>
  <si>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</si>
  <si>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</si>
  <si>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</si>
  <si>
    <t>Children's Charter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</si>
  <si>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</si>
  <si>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</si>
  <si>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</si>
  <si>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</si>
  <si>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</si>
  <si>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</si>
  <si>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</si>
  <si>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</si>
  <si>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</si>
  <si>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</si>
  <si>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</si>
  <si>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KIPP Central City Primary</t>
  </si>
  <si>
    <t>Oct.  2008 Elementary Secondary Membership</t>
  </si>
  <si>
    <t>2008-2009</t>
  </si>
  <si>
    <t>Total Type 5 Charter Schools</t>
  </si>
  <si>
    <t>*  Includes one-time Hurricane Related revenue</t>
  </si>
  <si>
    <t>** Excludes one-time Hurricane Related revenue</t>
  </si>
  <si>
    <t>Allen Parish School Board *</t>
  </si>
  <si>
    <t>Calcasieu Parish School Board *</t>
  </si>
  <si>
    <t>Cameron Parish School Board *</t>
  </si>
  <si>
    <t>Jefferson Parish School Board *</t>
  </si>
  <si>
    <t>Jefferson Davis Parish School Board *</t>
  </si>
  <si>
    <t>Orleans Parish School Board *</t>
  </si>
  <si>
    <t>Plaquemines Parish School Board *</t>
  </si>
  <si>
    <t>St. Bernard Parish School Board *</t>
  </si>
  <si>
    <t>St. Charles Parish School Board *</t>
  </si>
  <si>
    <t>St. Tammany Parish School Board *</t>
  </si>
  <si>
    <t>Terrebonne Parish School Board *</t>
  </si>
  <si>
    <t>Vermilion Parish School Board *</t>
  </si>
  <si>
    <t>City of Bogalusa School Board *</t>
  </si>
  <si>
    <t>Recovery School District (RSD OPERATED) **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</si>
</sst>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98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5" fillId="0" borderId="14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3" fillId="0" borderId="18" xfId="99" applyFont="1" applyFill="1" applyBorder="1" applyAlignment="1">
      <alignment horizontal="right" wrapText="1"/>
      <protection/>
    </xf>
    <xf numFmtId="0" fontId="3" fillId="0" borderId="19" xfId="99" applyFont="1" applyFill="1" applyBorder="1" applyAlignment="1">
      <alignment horizontal="left" wrapText="1"/>
      <protection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3" fillId="0" borderId="21" xfId="99" applyFont="1" applyFill="1" applyBorder="1" applyAlignment="1">
      <alignment horizontal="right" wrapText="1"/>
      <protection/>
    </xf>
    <xf numFmtId="0" fontId="3" fillId="0" borderId="11" xfId="99" applyFont="1" applyFill="1" applyBorder="1" applyAlignment="1">
      <alignment horizontal="right" wrapText="1"/>
      <protection/>
    </xf>
    <xf numFmtId="0" fontId="2" fillId="0" borderId="22" xfId="0" applyFont="1" applyBorder="1" applyAlignment="1">
      <alignment/>
    </xf>
    <xf numFmtId="0" fontId="5" fillId="0" borderId="23" xfId="0" applyFont="1" applyBorder="1" applyAlignment="1">
      <alignment horizontal="left"/>
    </xf>
    <xf numFmtId="164" fontId="5" fillId="0" borderId="13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2" fillId="35" borderId="25" xfId="0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99" applyNumberFormat="1" applyFont="1" applyFill="1" applyBorder="1" applyAlignment="1">
      <alignment horizontal="right" wrapText="1"/>
      <protection/>
    </xf>
    <xf numFmtId="164" fontId="3" fillId="36" borderId="11" xfId="99" applyNumberFormat="1" applyFont="1" applyFill="1" applyBorder="1" applyAlignment="1">
      <alignment horizontal="right" wrapText="1"/>
      <protection/>
    </xf>
    <xf numFmtId="0" fontId="3" fillId="0" borderId="21" xfId="99" applyFont="1" applyFill="1" applyBorder="1" applyAlignment="1">
      <alignment wrapText="1"/>
      <protection/>
    </xf>
    <xf numFmtId="164" fontId="3" fillId="0" borderId="21" xfId="99" applyNumberFormat="1" applyFont="1" applyFill="1" applyBorder="1" applyAlignment="1">
      <alignment horizontal="right" wrapText="1"/>
      <protection/>
    </xf>
    <xf numFmtId="164" fontId="3" fillId="36" borderId="21" xfId="99" applyNumberFormat="1" applyFont="1" applyFill="1" applyBorder="1" applyAlignment="1">
      <alignment horizontal="right" wrapText="1"/>
      <protection/>
    </xf>
    <xf numFmtId="0" fontId="6" fillId="0" borderId="0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/>
    </xf>
    <xf numFmtId="164" fontId="3" fillId="0" borderId="13" xfId="99" applyNumberFormat="1" applyFont="1" applyFill="1" applyBorder="1" applyAlignment="1">
      <alignment horizontal="right" wrapText="1"/>
      <protection/>
    </xf>
    <xf numFmtId="0" fontId="3" fillId="0" borderId="11" xfId="99" applyFont="1" applyFill="1" applyBorder="1" applyAlignment="1">
      <alignment wrapText="1"/>
      <protection/>
    </xf>
    <xf numFmtId="0" fontId="2" fillId="35" borderId="28" xfId="0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3" fontId="3" fillId="34" borderId="13" xfId="100" applyNumberFormat="1" applyFont="1" applyFill="1" applyBorder="1" applyAlignment="1">
      <alignment horizontal="right" wrapText="1"/>
      <protection/>
    </xf>
    <xf numFmtId="3" fontId="3" fillId="34" borderId="11" xfId="100" applyNumberFormat="1" applyFont="1" applyFill="1" applyBorder="1" applyAlignment="1">
      <alignment horizontal="right" wrapText="1"/>
      <protection/>
    </xf>
    <xf numFmtId="3" fontId="3" fillId="34" borderId="21" xfId="100" applyNumberFormat="1" applyFont="1" applyFill="1" applyBorder="1" applyAlignment="1">
      <alignment horizontal="right" wrapText="1"/>
      <protection/>
    </xf>
    <xf numFmtId="0" fontId="3" fillId="0" borderId="13" xfId="99" applyFont="1" applyFill="1" applyBorder="1" applyAlignment="1">
      <alignment wrapText="1"/>
      <protection/>
    </xf>
    <xf numFmtId="164" fontId="3" fillId="36" borderId="13" xfId="99" applyNumberFormat="1" applyFont="1" applyFill="1" applyBorder="1" applyAlignment="1">
      <alignment horizontal="right" wrapText="1"/>
      <protection/>
    </xf>
    <xf numFmtId="0" fontId="3" fillId="0" borderId="11" xfId="99" applyFont="1" applyFill="1" applyBorder="1" applyAlignment="1">
      <alignment horizontal="left" wrapText="1"/>
      <protection/>
    </xf>
    <xf numFmtId="164" fontId="5" fillId="0" borderId="29" xfId="0" applyNumberFormat="1" applyFont="1" applyBorder="1" applyAlignment="1">
      <alignment/>
    </xf>
    <xf numFmtId="164" fontId="4" fillId="33" borderId="29" xfId="0" applyNumberFormat="1" applyFont="1" applyFill="1" applyBorder="1" applyAlignment="1">
      <alignment/>
    </xf>
    <xf numFmtId="3" fontId="5" fillId="34" borderId="3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3" fillId="0" borderId="31" xfId="99" applyFont="1" applyFill="1" applyBorder="1" applyAlignment="1">
      <alignment wrapText="1"/>
      <protection/>
    </xf>
    <xf numFmtId="0" fontId="3" fillId="0" borderId="32" xfId="99" applyFont="1" applyFill="1" applyBorder="1" applyAlignment="1">
      <alignment wrapText="1"/>
      <protection/>
    </xf>
    <xf numFmtId="0" fontId="3" fillId="0" borderId="12" xfId="99" applyFont="1" applyFill="1" applyBorder="1" applyAlignment="1">
      <alignment horizontal="left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8" fontId="2" fillId="0" borderId="0" xfId="85" applyNumberFormat="1" applyFont="1" applyFill="1" applyAlignment="1">
      <alignment horizontal="left" vertical="center" wrapText="1"/>
      <protection/>
    </xf>
    <xf numFmtId="38" fontId="2" fillId="0" borderId="0" xfId="85" applyNumberFormat="1" applyFont="1" applyFill="1" applyAlignment="1">
      <alignment horizontal="left" vertical="top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6 2" xfId="64"/>
    <cellStyle name="Normal 17" xfId="65"/>
    <cellStyle name="Normal 18" xfId="66"/>
    <cellStyle name="Normal 19" xfId="67"/>
    <cellStyle name="Normal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8" xfId="85"/>
    <cellStyle name="Normal 39" xfId="86"/>
    <cellStyle name="Normal 4" xfId="87"/>
    <cellStyle name="Normal 4 2" xfId="88"/>
    <cellStyle name="Normal 4 3" xfId="89"/>
    <cellStyle name="Normal 4 4" xfId="90"/>
    <cellStyle name="Normal 4 5" xfId="91"/>
    <cellStyle name="Normal 4 6" xfId="92"/>
    <cellStyle name="Normal 5" xfId="93"/>
    <cellStyle name="Normal 6" xfId="94"/>
    <cellStyle name="Normal 7" xfId="95"/>
    <cellStyle name="Normal 8" xfId="96"/>
    <cellStyle name="Normal 9" xfId="97"/>
    <cellStyle name="Normal_800" xfId="98"/>
    <cellStyle name="Normal_Sheet1" xfId="99"/>
    <cellStyle name="Normal_Sheet1_Other Objects - 800" xfId="100"/>
    <cellStyle name="Note" xfId="101"/>
    <cellStyle name="Output" xfId="102"/>
    <cellStyle name="Percent" xfId="103"/>
    <cellStyle name="Title" xfId="104"/>
    <cellStyle name="Total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="60" zoomScaleNormal="6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9.140625" style="1" customWidth="1"/>
    <col min="2" max="2" width="48.00390625" style="1" customWidth="1"/>
    <col min="3" max="3" width="15.28125" style="1" customWidth="1"/>
    <col min="4" max="4" width="17.00390625" style="1" bestFit="1" customWidth="1"/>
    <col min="5" max="5" width="8.00390625" style="1" bestFit="1" customWidth="1"/>
    <col min="6" max="6" width="18.7109375" style="1" bestFit="1" customWidth="1"/>
    <col min="7" max="7" width="8.00390625" style="1" bestFit="1" customWidth="1"/>
    <col min="8" max="8" width="18.7109375" style="1" bestFit="1" customWidth="1"/>
    <col min="9" max="9" width="8.00390625" style="1" bestFit="1" customWidth="1"/>
    <col min="10" max="10" width="17.00390625" style="1" bestFit="1" customWidth="1"/>
    <col min="11" max="11" width="8.28125" style="1" bestFit="1" customWidth="1"/>
    <col min="12" max="16384" width="9.140625" style="1" customWidth="1"/>
  </cols>
  <sheetData>
    <row r="1" spans="1:11" s="32" customFormat="1" ht="81" customHeight="1">
      <c r="A1" s="63" t="s">
        <v>121</v>
      </c>
      <c r="B1" s="63"/>
      <c r="C1" s="39"/>
      <c r="D1" s="65" t="s">
        <v>95</v>
      </c>
      <c r="E1" s="63"/>
      <c r="F1" s="63"/>
      <c r="G1" s="63"/>
      <c r="H1" s="65" t="s">
        <v>95</v>
      </c>
      <c r="I1" s="63"/>
      <c r="J1" s="63"/>
      <c r="K1" s="63"/>
    </row>
    <row r="2" spans="1:11" ht="27.75" customHeight="1">
      <c r="A2" s="64"/>
      <c r="B2" s="64"/>
      <c r="C2" s="61" t="s">
        <v>120</v>
      </c>
      <c r="D2" s="7" t="s">
        <v>1</v>
      </c>
      <c r="E2" s="4"/>
      <c r="F2" s="7" t="s">
        <v>2</v>
      </c>
      <c r="G2" s="6"/>
      <c r="H2" s="9" t="s">
        <v>3</v>
      </c>
      <c r="I2" s="6"/>
      <c r="J2" s="59" t="s">
        <v>9</v>
      </c>
      <c r="K2" s="6"/>
    </row>
    <row r="3" spans="1:11" ht="27" customHeight="1">
      <c r="A3" s="2" t="s">
        <v>0</v>
      </c>
      <c r="B3" s="2" t="s">
        <v>4</v>
      </c>
      <c r="C3" s="62"/>
      <c r="D3" s="3" t="s">
        <v>6</v>
      </c>
      <c r="E3" s="5" t="s">
        <v>5</v>
      </c>
      <c r="F3" s="3" t="s">
        <v>7</v>
      </c>
      <c r="G3" s="5" t="s">
        <v>5</v>
      </c>
      <c r="H3" s="3" t="s">
        <v>8</v>
      </c>
      <c r="I3" s="5" t="s">
        <v>5</v>
      </c>
      <c r="J3" s="60"/>
      <c r="K3" s="5" t="s">
        <v>5</v>
      </c>
    </row>
    <row r="4" spans="1:11" ht="12.75">
      <c r="A4" s="49">
        <v>1</v>
      </c>
      <c r="B4" s="57" t="s">
        <v>10</v>
      </c>
      <c r="C4" s="46">
        <v>9370</v>
      </c>
      <c r="D4" s="41">
        <v>0</v>
      </c>
      <c r="E4" s="41">
        <f>D4/$C4</f>
        <v>0</v>
      </c>
      <c r="F4" s="41">
        <v>0</v>
      </c>
      <c r="G4" s="41">
        <f>F4/$C4</f>
        <v>0</v>
      </c>
      <c r="H4" s="41">
        <v>471507</v>
      </c>
      <c r="I4" s="41">
        <f>H4/$C4</f>
        <v>50.320917822838844</v>
      </c>
      <c r="J4" s="50">
        <f>D4+F4+H4</f>
        <v>471507</v>
      </c>
      <c r="K4" s="41">
        <f>J4/$C4</f>
        <v>50.320917822838844</v>
      </c>
    </row>
    <row r="5" spans="1:11" ht="12.75">
      <c r="A5" s="20">
        <v>2</v>
      </c>
      <c r="B5" s="56" t="s">
        <v>125</v>
      </c>
      <c r="C5" s="48">
        <v>4196</v>
      </c>
      <c r="D5" s="37">
        <v>10600</v>
      </c>
      <c r="E5" s="37">
        <f aca="true" t="shared" si="0" ref="E5:E70">D5/$C5</f>
        <v>2.526215443279314</v>
      </c>
      <c r="F5" s="37">
        <v>4016968</v>
      </c>
      <c r="G5" s="37">
        <f aca="true" t="shared" si="1" ref="G5:G70">F5/$C5</f>
        <v>957.3326978074357</v>
      </c>
      <c r="H5" s="37">
        <v>215636</v>
      </c>
      <c r="I5" s="37">
        <f aca="true" t="shared" si="2" ref="I5:I70">H5/$C5</f>
        <v>51.3908484270734</v>
      </c>
      <c r="J5" s="38">
        <f aca="true" t="shared" si="3" ref="J5:J68">D5+F5+H5</f>
        <v>4243204</v>
      </c>
      <c r="K5" s="37">
        <f aca="true" t="shared" si="4" ref="K5:K70">J5/$C5</f>
        <v>1011.2497616777883</v>
      </c>
    </row>
    <row r="6" spans="1:11" ht="12.75">
      <c r="A6" s="20">
        <v>3</v>
      </c>
      <c r="B6" s="56" t="s">
        <v>11</v>
      </c>
      <c r="C6" s="48">
        <v>19137</v>
      </c>
      <c r="D6" s="37">
        <v>469478</v>
      </c>
      <c r="E6" s="37">
        <f t="shared" si="0"/>
        <v>24.532476354705544</v>
      </c>
      <c r="F6" s="37">
        <v>0</v>
      </c>
      <c r="G6" s="37">
        <f t="shared" si="1"/>
        <v>0</v>
      </c>
      <c r="H6" s="37">
        <v>4026463</v>
      </c>
      <c r="I6" s="37">
        <f t="shared" si="2"/>
        <v>210.40199613314522</v>
      </c>
      <c r="J6" s="38">
        <f t="shared" si="3"/>
        <v>4495941</v>
      </c>
      <c r="K6" s="37">
        <f t="shared" si="4"/>
        <v>234.93447248785077</v>
      </c>
    </row>
    <row r="7" spans="1:11" ht="12.75">
      <c r="A7" s="20">
        <v>4</v>
      </c>
      <c r="B7" s="56" t="s">
        <v>12</v>
      </c>
      <c r="C7" s="48">
        <v>4006</v>
      </c>
      <c r="D7" s="37">
        <v>0</v>
      </c>
      <c r="E7" s="37">
        <f t="shared" si="0"/>
        <v>0</v>
      </c>
      <c r="F7" s="37">
        <v>0</v>
      </c>
      <c r="G7" s="37">
        <f t="shared" si="1"/>
        <v>0</v>
      </c>
      <c r="H7" s="37">
        <v>618500</v>
      </c>
      <c r="I7" s="37">
        <f t="shared" si="2"/>
        <v>154.39340988517225</v>
      </c>
      <c r="J7" s="38">
        <f t="shared" si="3"/>
        <v>618500</v>
      </c>
      <c r="K7" s="37">
        <f t="shared" si="4"/>
        <v>154.39340988517225</v>
      </c>
    </row>
    <row r="8" spans="1:11" ht="12.75">
      <c r="A8" s="21">
        <v>5</v>
      </c>
      <c r="B8" s="58" t="s">
        <v>13</v>
      </c>
      <c r="C8" s="44">
        <v>6204</v>
      </c>
      <c r="D8" s="34">
        <v>0</v>
      </c>
      <c r="E8" s="34">
        <f t="shared" si="0"/>
        <v>0</v>
      </c>
      <c r="F8" s="34">
        <v>0</v>
      </c>
      <c r="G8" s="34">
        <f t="shared" si="1"/>
        <v>0</v>
      </c>
      <c r="H8" s="34">
        <v>222403</v>
      </c>
      <c r="I8" s="34">
        <f t="shared" si="2"/>
        <v>35.84832366215345</v>
      </c>
      <c r="J8" s="35">
        <f t="shared" si="3"/>
        <v>222403</v>
      </c>
      <c r="K8" s="34">
        <f t="shared" si="4"/>
        <v>35.84832366215345</v>
      </c>
    </row>
    <row r="9" spans="1:11" ht="12.75">
      <c r="A9" s="49">
        <v>6</v>
      </c>
      <c r="B9" s="57" t="s">
        <v>14</v>
      </c>
      <c r="C9" s="46">
        <v>6001</v>
      </c>
      <c r="D9" s="41">
        <v>3500</v>
      </c>
      <c r="E9" s="41">
        <f t="shared" si="0"/>
        <v>0.5832361273121146</v>
      </c>
      <c r="F9" s="41">
        <v>27039</v>
      </c>
      <c r="G9" s="41">
        <f t="shared" si="1"/>
        <v>4.505749041826363</v>
      </c>
      <c r="H9" s="41">
        <v>603902</v>
      </c>
      <c r="I9" s="41">
        <f t="shared" si="2"/>
        <v>100.63356107315447</v>
      </c>
      <c r="J9" s="50">
        <f t="shared" si="3"/>
        <v>634441</v>
      </c>
      <c r="K9" s="41">
        <f t="shared" si="4"/>
        <v>105.72254624229295</v>
      </c>
    </row>
    <row r="10" spans="1:11" ht="12.75">
      <c r="A10" s="20">
        <v>7</v>
      </c>
      <c r="B10" s="56" t="s">
        <v>15</v>
      </c>
      <c r="C10" s="48">
        <v>2207</v>
      </c>
      <c r="D10" s="37">
        <v>0</v>
      </c>
      <c r="E10" s="37">
        <f t="shared" si="0"/>
        <v>0</v>
      </c>
      <c r="F10" s="37">
        <v>0</v>
      </c>
      <c r="G10" s="37">
        <f t="shared" si="1"/>
        <v>0</v>
      </c>
      <c r="H10" s="37">
        <v>406186</v>
      </c>
      <c r="I10" s="37">
        <f t="shared" si="2"/>
        <v>184.0444041685546</v>
      </c>
      <c r="J10" s="38">
        <f t="shared" si="3"/>
        <v>406186</v>
      </c>
      <c r="K10" s="37">
        <f t="shared" si="4"/>
        <v>184.0444041685546</v>
      </c>
    </row>
    <row r="11" spans="1:11" ht="12.75">
      <c r="A11" s="20">
        <v>8</v>
      </c>
      <c r="B11" s="56" t="s">
        <v>16</v>
      </c>
      <c r="C11" s="48">
        <v>19776</v>
      </c>
      <c r="D11" s="37">
        <v>276370</v>
      </c>
      <c r="E11" s="37">
        <f t="shared" si="0"/>
        <v>13.975020226537216</v>
      </c>
      <c r="F11" s="37">
        <v>8257</v>
      </c>
      <c r="G11" s="37">
        <f t="shared" si="1"/>
        <v>0.41752629449838186</v>
      </c>
      <c r="H11" s="37">
        <v>3197198</v>
      </c>
      <c r="I11" s="37">
        <f t="shared" si="2"/>
        <v>161.67061084142395</v>
      </c>
      <c r="J11" s="38">
        <f t="shared" si="3"/>
        <v>3481825</v>
      </c>
      <c r="K11" s="37">
        <f t="shared" si="4"/>
        <v>176.06315736245955</v>
      </c>
    </row>
    <row r="12" spans="1:11" ht="12.75">
      <c r="A12" s="20">
        <v>9</v>
      </c>
      <c r="B12" s="56" t="s">
        <v>17</v>
      </c>
      <c r="C12" s="48">
        <v>42610</v>
      </c>
      <c r="D12" s="37">
        <v>2454470</v>
      </c>
      <c r="E12" s="37">
        <f t="shared" si="0"/>
        <v>57.603144801689744</v>
      </c>
      <c r="F12" s="37">
        <v>0</v>
      </c>
      <c r="G12" s="37">
        <f t="shared" si="1"/>
        <v>0</v>
      </c>
      <c r="H12" s="37">
        <v>3739653</v>
      </c>
      <c r="I12" s="37">
        <f t="shared" si="2"/>
        <v>87.76467965266369</v>
      </c>
      <c r="J12" s="38">
        <f t="shared" si="3"/>
        <v>6194123</v>
      </c>
      <c r="K12" s="37">
        <f t="shared" si="4"/>
        <v>145.36782445435344</v>
      </c>
    </row>
    <row r="13" spans="1:11" ht="12.75">
      <c r="A13" s="21">
        <v>10</v>
      </c>
      <c r="B13" s="58" t="s">
        <v>126</v>
      </c>
      <c r="C13" s="44">
        <v>32685</v>
      </c>
      <c r="D13" s="34">
        <v>462271</v>
      </c>
      <c r="E13" s="34">
        <f t="shared" si="0"/>
        <v>14.14321554229769</v>
      </c>
      <c r="F13" s="34">
        <v>2320</v>
      </c>
      <c r="G13" s="34">
        <f t="shared" si="1"/>
        <v>0.07098057212788741</v>
      </c>
      <c r="H13" s="34">
        <v>3407538</v>
      </c>
      <c r="I13" s="34">
        <f t="shared" si="2"/>
        <v>104.25387792565397</v>
      </c>
      <c r="J13" s="35">
        <f t="shared" si="3"/>
        <v>3872129</v>
      </c>
      <c r="K13" s="34">
        <f t="shared" si="4"/>
        <v>118.46807404007954</v>
      </c>
    </row>
    <row r="14" spans="1:11" ht="12.75">
      <c r="A14" s="49">
        <v>11</v>
      </c>
      <c r="B14" s="57" t="s">
        <v>18</v>
      </c>
      <c r="C14" s="46">
        <v>1715</v>
      </c>
      <c r="D14" s="41">
        <v>0</v>
      </c>
      <c r="E14" s="41">
        <f t="shared" si="0"/>
        <v>0</v>
      </c>
      <c r="F14" s="41">
        <v>0</v>
      </c>
      <c r="G14" s="41">
        <f t="shared" si="1"/>
        <v>0</v>
      </c>
      <c r="H14" s="41">
        <v>217311</v>
      </c>
      <c r="I14" s="41">
        <f t="shared" si="2"/>
        <v>126.71195335276968</v>
      </c>
      <c r="J14" s="50">
        <f t="shared" si="3"/>
        <v>217311</v>
      </c>
      <c r="K14" s="41">
        <f t="shared" si="4"/>
        <v>126.71195335276968</v>
      </c>
    </row>
    <row r="15" spans="1:11" ht="12.75">
      <c r="A15" s="20">
        <v>12</v>
      </c>
      <c r="B15" s="56" t="s">
        <v>127</v>
      </c>
      <c r="C15" s="48">
        <v>1311</v>
      </c>
      <c r="D15" s="37">
        <v>422131</v>
      </c>
      <c r="E15" s="37">
        <f t="shared" si="0"/>
        <v>321.9916094584287</v>
      </c>
      <c r="F15" s="37">
        <v>2371376</v>
      </c>
      <c r="G15" s="37">
        <f t="shared" si="1"/>
        <v>1808.829900839054</v>
      </c>
      <c r="H15" s="37">
        <v>531992</v>
      </c>
      <c r="I15" s="37">
        <f t="shared" si="2"/>
        <v>405.7909992372235</v>
      </c>
      <c r="J15" s="38">
        <f t="shared" si="3"/>
        <v>3325499</v>
      </c>
      <c r="K15" s="37">
        <f t="shared" si="4"/>
        <v>2536.6125095347065</v>
      </c>
    </row>
    <row r="16" spans="1:11" ht="12.75">
      <c r="A16" s="20">
        <v>13</v>
      </c>
      <c r="B16" s="56" t="s">
        <v>19</v>
      </c>
      <c r="C16" s="48">
        <v>1674</v>
      </c>
      <c r="D16" s="37">
        <v>0</v>
      </c>
      <c r="E16" s="37">
        <f t="shared" si="0"/>
        <v>0</v>
      </c>
      <c r="F16" s="37">
        <v>0</v>
      </c>
      <c r="G16" s="37">
        <f t="shared" si="1"/>
        <v>0</v>
      </c>
      <c r="H16" s="37">
        <v>72457</v>
      </c>
      <c r="I16" s="37">
        <f t="shared" si="2"/>
        <v>43.283751493428916</v>
      </c>
      <c r="J16" s="38">
        <f t="shared" si="3"/>
        <v>72457</v>
      </c>
      <c r="K16" s="37">
        <f t="shared" si="4"/>
        <v>43.283751493428916</v>
      </c>
    </row>
    <row r="17" spans="1:11" ht="12.75">
      <c r="A17" s="20">
        <v>14</v>
      </c>
      <c r="B17" s="56" t="s">
        <v>20</v>
      </c>
      <c r="C17" s="48">
        <v>2349</v>
      </c>
      <c r="D17" s="37">
        <v>0</v>
      </c>
      <c r="E17" s="37">
        <f t="shared" si="0"/>
        <v>0</v>
      </c>
      <c r="F17" s="37">
        <v>0</v>
      </c>
      <c r="G17" s="37">
        <f t="shared" si="1"/>
        <v>0</v>
      </c>
      <c r="H17" s="37">
        <v>431029</v>
      </c>
      <c r="I17" s="37">
        <f t="shared" si="2"/>
        <v>183.4946785866326</v>
      </c>
      <c r="J17" s="38">
        <f t="shared" si="3"/>
        <v>431029</v>
      </c>
      <c r="K17" s="37">
        <f t="shared" si="4"/>
        <v>183.4946785866326</v>
      </c>
    </row>
    <row r="18" spans="1:11" ht="12.75">
      <c r="A18" s="21">
        <v>15</v>
      </c>
      <c r="B18" s="58" t="s">
        <v>21</v>
      </c>
      <c r="C18" s="44">
        <v>3906</v>
      </c>
      <c r="D18" s="34">
        <v>0</v>
      </c>
      <c r="E18" s="34">
        <f t="shared" si="0"/>
        <v>0</v>
      </c>
      <c r="F18" s="34">
        <v>22042</v>
      </c>
      <c r="G18" s="34">
        <f t="shared" si="1"/>
        <v>5.6431131592421915</v>
      </c>
      <c r="H18" s="34">
        <v>536947</v>
      </c>
      <c r="I18" s="34">
        <f t="shared" si="2"/>
        <v>137.46722990271377</v>
      </c>
      <c r="J18" s="35">
        <f t="shared" si="3"/>
        <v>558989</v>
      </c>
      <c r="K18" s="34">
        <f t="shared" si="4"/>
        <v>143.11034306195597</v>
      </c>
    </row>
    <row r="19" spans="1:11" ht="12.75">
      <c r="A19" s="49">
        <v>16</v>
      </c>
      <c r="B19" s="57" t="s">
        <v>22</v>
      </c>
      <c r="C19" s="46">
        <v>4841</v>
      </c>
      <c r="D19" s="41">
        <v>879136</v>
      </c>
      <c r="E19" s="41">
        <f t="shared" si="0"/>
        <v>181.60214831646354</v>
      </c>
      <c r="F19" s="41">
        <v>0</v>
      </c>
      <c r="G19" s="41">
        <f t="shared" si="1"/>
        <v>0</v>
      </c>
      <c r="H19" s="41">
        <v>1544014</v>
      </c>
      <c r="I19" s="41">
        <f t="shared" si="2"/>
        <v>318.9452592439579</v>
      </c>
      <c r="J19" s="50">
        <f t="shared" si="3"/>
        <v>2423150</v>
      </c>
      <c r="K19" s="41">
        <f t="shared" si="4"/>
        <v>500.5474075604214</v>
      </c>
    </row>
    <row r="20" spans="1:11" ht="12.75">
      <c r="A20" s="20">
        <v>17</v>
      </c>
      <c r="B20" s="56" t="s">
        <v>23</v>
      </c>
      <c r="C20" s="48">
        <v>43925</v>
      </c>
      <c r="D20" s="37">
        <v>553188</v>
      </c>
      <c r="E20" s="37">
        <f t="shared" si="0"/>
        <v>12.593921457029026</v>
      </c>
      <c r="F20" s="37">
        <v>0</v>
      </c>
      <c r="G20" s="37">
        <f t="shared" si="1"/>
        <v>0</v>
      </c>
      <c r="H20" s="37">
        <v>5953548</v>
      </c>
      <c r="I20" s="37">
        <f t="shared" si="2"/>
        <v>135.53894137734775</v>
      </c>
      <c r="J20" s="38">
        <f t="shared" si="3"/>
        <v>6506736</v>
      </c>
      <c r="K20" s="37">
        <f t="shared" si="4"/>
        <v>148.13286283437677</v>
      </c>
    </row>
    <row r="21" spans="1:11" ht="12.75">
      <c r="A21" s="20">
        <v>18</v>
      </c>
      <c r="B21" s="56" t="s">
        <v>24</v>
      </c>
      <c r="C21" s="48">
        <v>1410</v>
      </c>
      <c r="D21" s="37">
        <v>0</v>
      </c>
      <c r="E21" s="37">
        <f t="shared" si="0"/>
        <v>0</v>
      </c>
      <c r="F21" s="37">
        <v>0</v>
      </c>
      <c r="G21" s="37">
        <f t="shared" si="1"/>
        <v>0</v>
      </c>
      <c r="H21" s="37">
        <v>61852</v>
      </c>
      <c r="I21" s="37">
        <f t="shared" si="2"/>
        <v>43.86666666666667</v>
      </c>
      <c r="J21" s="38">
        <f t="shared" si="3"/>
        <v>61852</v>
      </c>
      <c r="K21" s="37">
        <f t="shared" si="4"/>
        <v>43.86666666666667</v>
      </c>
    </row>
    <row r="22" spans="1:11" ht="12.75">
      <c r="A22" s="20">
        <v>19</v>
      </c>
      <c r="B22" s="56" t="s">
        <v>25</v>
      </c>
      <c r="C22" s="48">
        <v>2228</v>
      </c>
      <c r="D22" s="37">
        <v>0</v>
      </c>
      <c r="E22" s="37">
        <f t="shared" si="0"/>
        <v>0</v>
      </c>
      <c r="F22" s="37">
        <v>0</v>
      </c>
      <c r="G22" s="37">
        <f t="shared" si="1"/>
        <v>0</v>
      </c>
      <c r="H22" s="37">
        <v>209006</v>
      </c>
      <c r="I22" s="37">
        <f t="shared" si="2"/>
        <v>93.80879712746858</v>
      </c>
      <c r="J22" s="38">
        <f t="shared" si="3"/>
        <v>209006</v>
      </c>
      <c r="K22" s="37">
        <f t="shared" si="4"/>
        <v>93.80879712746858</v>
      </c>
    </row>
    <row r="23" spans="1:11" ht="12.75">
      <c r="A23" s="21">
        <v>20</v>
      </c>
      <c r="B23" s="58" t="s">
        <v>26</v>
      </c>
      <c r="C23" s="44">
        <v>5997</v>
      </c>
      <c r="D23" s="34">
        <v>0</v>
      </c>
      <c r="E23" s="34">
        <f t="shared" si="0"/>
        <v>0</v>
      </c>
      <c r="F23" s="34">
        <v>0</v>
      </c>
      <c r="G23" s="34">
        <f t="shared" si="1"/>
        <v>0</v>
      </c>
      <c r="H23" s="34">
        <v>150723</v>
      </c>
      <c r="I23" s="34">
        <f t="shared" si="2"/>
        <v>25.133066533266632</v>
      </c>
      <c r="J23" s="35">
        <f t="shared" si="3"/>
        <v>150723</v>
      </c>
      <c r="K23" s="34">
        <f t="shared" si="4"/>
        <v>25.133066533266632</v>
      </c>
    </row>
    <row r="24" spans="1:11" ht="12.75">
      <c r="A24" s="49">
        <v>21</v>
      </c>
      <c r="B24" s="57" t="s">
        <v>27</v>
      </c>
      <c r="C24" s="46">
        <v>3313</v>
      </c>
      <c r="D24" s="41">
        <v>0</v>
      </c>
      <c r="E24" s="41">
        <f t="shared" si="0"/>
        <v>0</v>
      </c>
      <c r="F24" s="41">
        <v>0</v>
      </c>
      <c r="G24" s="41">
        <f t="shared" si="1"/>
        <v>0</v>
      </c>
      <c r="H24" s="41">
        <v>271902</v>
      </c>
      <c r="I24" s="41">
        <f t="shared" si="2"/>
        <v>82.07123453063689</v>
      </c>
      <c r="J24" s="50">
        <f t="shared" si="3"/>
        <v>271902</v>
      </c>
      <c r="K24" s="41">
        <f t="shared" si="4"/>
        <v>82.07123453063689</v>
      </c>
    </row>
    <row r="25" spans="1:11" ht="12.75">
      <c r="A25" s="20">
        <v>22</v>
      </c>
      <c r="B25" s="56" t="s">
        <v>28</v>
      </c>
      <c r="C25" s="48">
        <v>3457</v>
      </c>
      <c r="D25" s="37">
        <v>33750</v>
      </c>
      <c r="E25" s="37">
        <f t="shared" si="0"/>
        <v>9.762800115707261</v>
      </c>
      <c r="F25" s="37">
        <v>0</v>
      </c>
      <c r="G25" s="37">
        <f t="shared" si="1"/>
        <v>0</v>
      </c>
      <c r="H25" s="37">
        <v>129233</v>
      </c>
      <c r="I25" s="37">
        <f t="shared" si="2"/>
        <v>37.3829910326873</v>
      </c>
      <c r="J25" s="38">
        <f t="shared" si="3"/>
        <v>162983</v>
      </c>
      <c r="K25" s="37">
        <f t="shared" si="4"/>
        <v>47.145791148394565</v>
      </c>
    </row>
    <row r="26" spans="1:11" ht="12.75">
      <c r="A26" s="20">
        <v>23</v>
      </c>
      <c r="B26" s="56" t="s">
        <v>29</v>
      </c>
      <c r="C26" s="48">
        <v>13797</v>
      </c>
      <c r="D26" s="37">
        <v>512840</v>
      </c>
      <c r="E26" s="37">
        <f t="shared" si="0"/>
        <v>37.170399362180184</v>
      </c>
      <c r="F26" s="37">
        <v>4154778</v>
      </c>
      <c r="G26" s="37">
        <f t="shared" si="1"/>
        <v>301.13633398564906</v>
      </c>
      <c r="H26" s="37">
        <v>1037142</v>
      </c>
      <c r="I26" s="37">
        <f t="shared" si="2"/>
        <v>75.17155903457274</v>
      </c>
      <c r="J26" s="38">
        <f t="shared" si="3"/>
        <v>5704760</v>
      </c>
      <c r="K26" s="37">
        <f t="shared" si="4"/>
        <v>413.47829238240195</v>
      </c>
    </row>
    <row r="27" spans="1:11" ht="12.75">
      <c r="A27" s="20">
        <v>24</v>
      </c>
      <c r="B27" s="56" t="s">
        <v>30</v>
      </c>
      <c r="C27" s="48">
        <v>4265</v>
      </c>
      <c r="D27" s="37">
        <v>2121169</v>
      </c>
      <c r="E27" s="37">
        <f t="shared" si="0"/>
        <v>497.3432590855803</v>
      </c>
      <c r="F27" s="37">
        <v>0</v>
      </c>
      <c r="G27" s="37">
        <f t="shared" si="1"/>
        <v>0</v>
      </c>
      <c r="H27" s="37">
        <v>702873</v>
      </c>
      <c r="I27" s="37">
        <f t="shared" si="2"/>
        <v>164.8002344665885</v>
      </c>
      <c r="J27" s="38">
        <f t="shared" si="3"/>
        <v>2824042</v>
      </c>
      <c r="K27" s="37">
        <f t="shared" si="4"/>
        <v>662.1434935521688</v>
      </c>
    </row>
    <row r="28" spans="1:11" ht="12.75">
      <c r="A28" s="21">
        <v>25</v>
      </c>
      <c r="B28" s="58" t="s">
        <v>31</v>
      </c>
      <c r="C28" s="44">
        <v>2242</v>
      </c>
      <c r="D28" s="34">
        <v>48994</v>
      </c>
      <c r="E28" s="34">
        <f t="shared" si="0"/>
        <v>21.852809991079393</v>
      </c>
      <c r="F28" s="34">
        <v>24000</v>
      </c>
      <c r="G28" s="34">
        <f t="shared" si="1"/>
        <v>10.704727921498662</v>
      </c>
      <c r="H28" s="34">
        <v>552827</v>
      </c>
      <c r="I28" s="34">
        <f t="shared" si="2"/>
        <v>246.57760927743087</v>
      </c>
      <c r="J28" s="35">
        <f t="shared" si="3"/>
        <v>625821</v>
      </c>
      <c r="K28" s="34">
        <f t="shared" si="4"/>
        <v>279.1351471900089</v>
      </c>
    </row>
    <row r="29" spans="1:11" ht="12.75">
      <c r="A29" s="49">
        <v>26</v>
      </c>
      <c r="B29" s="57" t="s">
        <v>128</v>
      </c>
      <c r="C29" s="46">
        <v>43722</v>
      </c>
      <c r="D29" s="41">
        <v>111973</v>
      </c>
      <c r="E29" s="41">
        <f t="shared" si="0"/>
        <v>2.5610219111660033</v>
      </c>
      <c r="F29" s="41">
        <v>617928</v>
      </c>
      <c r="G29" s="41">
        <f t="shared" si="1"/>
        <v>14.133113764237683</v>
      </c>
      <c r="H29" s="41">
        <v>2653940</v>
      </c>
      <c r="I29" s="41">
        <f t="shared" si="2"/>
        <v>60.70033392799964</v>
      </c>
      <c r="J29" s="50">
        <f t="shared" si="3"/>
        <v>3383841</v>
      </c>
      <c r="K29" s="41">
        <f t="shared" si="4"/>
        <v>77.39446960340332</v>
      </c>
    </row>
    <row r="30" spans="1:11" ht="12.75">
      <c r="A30" s="20">
        <v>27</v>
      </c>
      <c r="B30" s="56" t="s">
        <v>129</v>
      </c>
      <c r="C30" s="48">
        <v>5839</v>
      </c>
      <c r="D30" s="37">
        <v>0</v>
      </c>
      <c r="E30" s="37">
        <f t="shared" si="0"/>
        <v>0</v>
      </c>
      <c r="F30" s="37">
        <v>0</v>
      </c>
      <c r="G30" s="37">
        <f t="shared" si="1"/>
        <v>0</v>
      </c>
      <c r="H30" s="37">
        <v>506489</v>
      </c>
      <c r="I30" s="37">
        <f t="shared" si="2"/>
        <v>86.74242164754239</v>
      </c>
      <c r="J30" s="38">
        <f t="shared" si="3"/>
        <v>506489</v>
      </c>
      <c r="K30" s="37">
        <f t="shared" si="4"/>
        <v>86.74242164754239</v>
      </c>
    </row>
    <row r="31" spans="1:11" ht="12.75">
      <c r="A31" s="20">
        <v>28</v>
      </c>
      <c r="B31" s="56" t="s">
        <v>32</v>
      </c>
      <c r="C31" s="48">
        <v>29653</v>
      </c>
      <c r="D31" s="37">
        <v>318593</v>
      </c>
      <c r="E31" s="37">
        <f t="shared" si="0"/>
        <v>10.74403938893198</v>
      </c>
      <c r="F31" s="37">
        <v>0</v>
      </c>
      <c r="G31" s="37">
        <f t="shared" si="1"/>
        <v>0</v>
      </c>
      <c r="H31" s="37">
        <v>3708889</v>
      </c>
      <c r="I31" s="37">
        <f t="shared" si="2"/>
        <v>125.07634977911172</v>
      </c>
      <c r="J31" s="38">
        <f t="shared" si="3"/>
        <v>4027482</v>
      </c>
      <c r="K31" s="37">
        <f t="shared" si="4"/>
        <v>135.8203891680437</v>
      </c>
    </row>
    <row r="32" spans="1:11" ht="12.75">
      <c r="A32" s="20">
        <v>29</v>
      </c>
      <c r="B32" s="56" t="s">
        <v>33</v>
      </c>
      <c r="C32" s="48">
        <v>14639</v>
      </c>
      <c r="D32" s="37">
        <v>0</v>
      </c>
      <c r="E32" s="37">
        <f t="shared" si="0"/>
        <v>0</v>
      </c>
      <c r="F32" s="37">
        <v>0</v>
      </c>
      <c r="G32" s="37">
        <f t="shared" si="1"/>
        <v>0</v>
      </c>
      <c r="H32" s="37">
        <v>373238</v>
      </c>
      <c r="I32" s="37">
        <f t="shared" si="2"/>
        <v>25.496140446751827</v>
      </c>
      <c r="J32" s="38">
        <f t="shared" si="3"/>
        <v>373238</v>
      </c>
      <c r="K32" s="37">
        <f t="shared" si="4"/>
        <v>25.496140446751827</v>
      </c>
    </row>
    <row r="33" spans="1:11" ht="12.75">
      <c r="A33" s="21">
        <v>30</v>
      </c>
      <c r="B33" s="58" t="s">
        <v>34</v>
      </c>
      <c r="C33" s="44">
        <v>2607</v>
      </c>
      <c r="D33" s="34">
        <v>0</v>
      </c>
      <c r="E33" s="34">
        <f t="shared" si="0"/>
        <v>0</v>
      </c>
      <c r="F33" s="34">
        <v>0</v>
      </c>
      <c r="G33" s="34">
        <f t="shared" si="1"/>
        <v>0</v>
      </c>
      <c r="H33" s="34">
        <v>224775</v>
      </c>
      <c r="I33" s="34">
        <f t="shared" si="2"/>
        <v>86.21979286536248</v>
      </c>
      <c r="J33" s="35">
        <f t="shared" si="3"/>
        <v>224775</v>
      </c>
      <c r="K33" s="34">
        <f t="shared" si="4"/>
        <v>86.21979286536248</v>
      </c>
    </row>
    <row r="34" spans="1:11" ht="12.75">
      <c r="A34" s="49">
        <v>31</v>
      </c>
      <c r="B34" s="57" t="s">
        <v>35</v>
      </c>
      <c r="C34" s="46">
        <v>6703</v>
      </c>
      <c r="D34" s="41">
        <v>566257</v>
      </c>
      <c r="E34" s="41">
        <f t="shared" si="0"/>
        <v>84.47814411457556</v>
      </c>
      <c r="F34" s="41">
        <v>0</v>
      </c>
      <c r="G34" s="41">
        <f t="shared" si="1"/>
        <v>0</v>
      </c>
      <c r="H34" s="41">
        <v>767228</v>
      </c>
      <c r="I34" s="41">
        <f t="shared" si="2"/>
        <v>114.4603908697598</v>
      </c>
      <c r="J34" s="50">
        <f t="shared" si="3"/>
        <v>1333485</v>
      </c>
      <c r="K34" s="41">
        <f t="shared" si="4"/>
        <v>198.93853498433538</v>
      </c>
    </row>
    <row r="35" spans="1:11" ht="12.75">
      <c r="A35" s="20">
        <v>32</v>
      </c>
      <c r="B35" s="56" t="s">
        <v>36</v>
      </c>
      <c r="C35" s="48">
        <v>24131</v>
      </c>
      <c r="D35" s="37">
        <v>1728003</v>
      </c>
      <c r="E35" s="37">
        <f t="shared" si="0"/>
        <v>71.60925780116862</v>
      </c>
      <c r="F35" s="37">
        <v>13196819</v>
      </c>
      <c r="G35" s="37">
        <f t="shared" si="1"/>
        <v>546.8823919439725</v>
      </c>
      <c r="H35" s="37">
        <v>1078287</v>
      </c>
      <c r="I35" s="37">
        <f t="shared" si="2"/>
        <v>44.684720898429404</v>
      </c>
      <c r="J35" s="38">
        <f t="shared" si="3"/>
        <v>16003109</v>
      </c>
      <c r="K35" s="37">
        <f t="shared" si="4"/>
        <v>663.1763706435705</v>
      </c>
    </row>
    <row r="36" spans="1:11" ht="12.75">
      <c r="A36" s="20">
        <v>33</v>
      </c>
      <c r="B36" s="56" t="s">
        <v>37</v>
      </c>
      <c r="C36" s="48">
        <v>2096</v>
      </c>
      <c r="D36" s="37">
        <v>2785</v>
      </c>
      <c r="E36" s="37">
        <f t="shared" si="0"/>
        <v>1.3287213740458015</v>
      </c>
      <c r="F36" s="37">
        <v>0</v>
      </c>
      <c r="G36" s="37">
        <f t="shared" si="1"/>
        <v>0</v>
      </c>
      <c r="H36" s="37">
        <v>98987</v>
      </c>
      <c r="I36" s="37">
        <f t="shared" si="2"/>
        <v>47.22662213740458</v>
      </c>
      <c r="J36" s="38">
        <f t="shared" si="3"/>
        <v>101772</v>
      </c>
      <c r="K36" s="37">
        <f t="shared" si="4"/>
        <v>48.55534351145038</v>
      </c>
    </row>
    <row r="37" spans="1:11" ht="12.75">
      <c r="A37" s="20">
        <v>34</v>
      </c>
      <c r="B37" s="56" t="s">
        <v>38</v>
      </c>
      <c r="C37" s="48">
        <v>4746</v>
      </c>
      <c r="D37" s="37">
        <v>219451</v>
      </c>
      <c r="E37" s="37">
        <f t="shared" si="0"/>
        <v>46.239148756847875</v>
      </c>
      <c r="F37" s="37">
        <v>0</v>
      </c>
      <c r="G37" s="37">
        <f t="shared" si="1"/>
        <v>0</v>
      </c>
      <c r="H37" s="37">
        <v>207121</v>
      </c>
      <c r="I37" s="37">
        <f t="shared" si="2"/>
        <v>43.64117151285293</v>
      </c>
      <c r="J37" s="38">
        <f t="shared" si="3"/>
        <v>426572</v>
      </c>
      <c r="K37" s="37">
        <f t="shared" si="4"/>
        <v>89.8803202697008</v>
      </c>
    </row>
    <row r="38" spans="1:11" ht="12.75">
      <c r="A38" s="21">
        <v>35</v>
      </c>
      <c r="B38" s="58" t="s">
        <v>39</v>
      </c>
      <c r="C38" s="44">
        <v>6754</v>
      </c>
      <c r="D38" s="34">
        <v>0</v>
      </c>
      <c r="E38" s="34">
        <f t="shared" si="0"/>
        <v>0</v>
      </c>
      <c r="F38" s="34">
        <v>0</v>
      </c>
      <c r="G38" s="34">
        <f t="shared" si="1"/>
        <v>0</v>
      </c>
      <c r="H38" s="34">
        <v>267003</v>
      </c>
      <c r="I38" s="34">
        <f t="shared" si="2"/>
        <v>39.53257328990228</v>
      </c>
      <c r="J38" s="35">
        <f t="shared" si="3"/>
        <v>267003</v>
      </c>
      <c r="K38" s="34">
        <f t="shared" si="4"/>
        <v>39.53257328990228</v>
      </c>
    </row>
    <row r="39" spans="1:11" ht="12.75">
      <c r="A39" s="49">
        <v>36</v>
      </c>
      <c r="B39" s="57" t="s">
        <v>130</v>
      </c>
      <c r="C39" s="46">
        <v>10109</v>
      </c>
      <c r="D39" s="41">
        <v>293600</v>
      </c>
      <c r="E39" s="41">
        <f t="shared" si="0"/>
        <v>29.043426649520228</v>
      </c>
      <c r="F39" s="41">
        <v>16583</v>
      </c>
      <c r="G39" s="41">
        <f t="shared" si="1"/>
        <v>1.6404194282322684</v>
      </c>
      <c r="H39" s="41">
        <v>5189717</v>
      </c>
      <c r="I39" s="41">
        <f t="shared" si="2"/>
        <v>513.3759026609952</v>
      </c>
      <c r="J39" s="50">
        <f t="shared" si="3"/>
        <v>5499900</v>
      </c>
      <c r="K39" s="41">
        <f t="shared" si="4"/>
        <v>544.0597487387477</v>
      </c>
    </row>
    <row r="40" spans="1:11" ht="12.75">
      <c r="A40" s="20">
        <v>37</v>
      </c>
      <c r="B40" s="56" t="s">
        <v>40</v>
      </c>
      <c r="C40" s="48">
        <v>19119</v>
      </c>
      <c r="D40" s="37">
        <v>8000</v>
      </c>
      <c r="E40" s="37">
        <f t="shared" si="0"/>
        <v>0.418431926355981</v>
      </c>
      <c r="F40" s="37">
        <v>0</v>
      </c>
      <c r="G40" s="37">
        <f t="shared" si="1"/>
        <v>0</v>
      </c>
      <c r="H40" s="37">
        <v>1846165</v>
      </c>
      <c r="I40" s="37">
        <f t="shared" si="2"/>
        <v>96.56179716512369</v>
      </c>
      <c r="J40" s="38">
        <f t="shared" si="3"/>
        <v>1854165</v>
      </c>
      <c r="K40" s="37">
        <f t="shared" si="4"/>
        <v>96.98022909147969</v>
      </c>
    </row>
    <row r="41" spans="1:11" ht="12.75">
      <c r="A41" s="20">
        <v>38</v>
      </c>
      <c r="B41" s="56" t="s">
        <v>131</v>
      </c>
      <c r="C41" s="48">
        <v>3614</v>
      </c>
      <c r="D41" s="37">
        <v>0</v>
      </c>
      <c r="E41" s="37">
        <f t="shared" si="0"/>
        <v>0</v>
      </c>
      <c r="F41" s="37">
        <v>43748</v>
      </c>
      <c r="G41" s="37">
        <f t="shared" si="1"/>
        <v>12.105146651909243</v>
      </c>
      <c r="H41" s="37">
        <v>2397169</v>
      </c>
      <c r="I41" s="37">
        <f t="shared" si="2"/>
        <v>663.3007747648036</v>
      </c>
      <c r="J41" s="38">
        <f t="shared" si="3"/>
        <v>2440917</v>
      </c>
      <c r="K41" s="37">
        <f t="shared" si="4"/>
        <v>675.4059214167128</v>
      </c>
    </row>
    <row r="42" spans="1:11" ht="12.75">
      <c r="A42" s="20">
        <v>39</v>
      </c>
      <c r="B42" s="56" t="s">
        <v>41</v>
      </c>
      <c r="C42" s="48">
        <v>2634</v>
      </c>
      <c r="D42" s="37">
        <v>59257</v>
      </c>
      <c r="E42" s="37">
        <f t="shared" si="0"/>
        <v>22.496962794229308</v>
      </c>
      <c r="F42" s="37">
        <v>706231</v>
      </c>
      <c r="G42" s="37">
        <f t="shared" si="1"/>
        <v>268.1211085801063</v>
      </c>
      <c r="H42" s="37">
        <v>286486</v>
      </c>
      <c r="I42" s="37">
        <f t="shared" si="2"/>
        <v>108.76461655277146</v>
      </c>
      <c r="J42" s="38">
        <f t="shared" si="3"/>
        <v>1051974</v>
      </c>
      <c r="K42" s="37">
        <f t="shared" si="4"/>
        <v>399.38268792710704</v>
      </c>
    </row>
    <row r="43" spans="1:11" ht="12.75">
      <c r="A43" s="21">
        <v>40</v>
      </c>
      <c r="B43" s="58" t="s">
        <v>42</v>
      </c>
      <c r="C43" s="44">
        <v>23634</v>
      </c>
      <c r="D43" s="34">
        <v>0</v>
      </c>
      <c r="E43" s="34">
        <f t="shared" si="0"/>
        <v>0</v>
      </c>
      <c r="F43" s="34">
        <v>227069</v>
      </c>
      <c r="G43" s="34">
        <f t="shared" si="1"/>
        <v>9.607726157231108</v>
      </c>
      <c r="H43" s="34">
        <v>530020</v>
      </c>
      <c r="I43" s="34">
        <f t="shared" si="2"/>
        <v>22.426165693492425</v>
      </c>
      <c r="J43" s="35">
        <f t="shared" si="3"/>
        <v>757089</v>
      </c>
      <c r="K43" s="34">
        <f t="shared" si="4"/>
        <v>32.033891850723535</v>
      </c>
    </row>
    <row r="44" spans="1:11" ht="12.75">
      <c r="A44" s="49">
        <v>41</v>
      </c>
      <c r="B44" s="57" t="s">
        <v>43</v>
      </c>
      <c r="C44" s="46">
        <v>1512</v>
      </c>
      <c r="D44" s="41">
        <v>0</v>
      </c>
      <c r="E44" s="41">
        <f t="shared" si="0"/>
        <v>0</v>
      </c>
      <c r="F44" s="41">
        <v>0</v>
      </c>
      <c r="G44" s="41">
        <f t="shared" si="1"/>
        <v>0</v>
      </c>
      <c r="H44" s="41">
        <v>777866</v>
      </c>
      <c r="I44" s="41">
        <f t="shared" si="2"/>
        <v>514.4616402116402</v>
      </c>
      <c r="J44" s="50">
        <f t="shared" si="3"/>
        <v>777866</v>
      </c>
      <c r="K44" s="41">
        <f t="shared" si="4"/>
        <v>514.4616402116402</v>
      </c>
    </row>
    <row r="45" spans="1:11" ht="12.75">
      <c r="A45" s="20">
        <v>42</v>
      </c>
      <c r="B45" s="56" t="s">
        <v>44</v>
      </c>
      <c r="C45" s="48">
        <v>3385</v>
      </c>
      <c r="D45" s="37">
        <v>0</v>
      </c>
      <c r="E45" s="37">
        <f t="shared" si="0"/>
        <v>0</v>
      </c>
      <c r="F45" s="37">
        <v>0</v>
      </c>
      <c r="G45" s="37">
        <f t="shared" si="1"/>
        <v>0</v>
      </c>
      <c r="H45" s="37">
        <v>501708</v>
      </c>
      <c r="I45" s="37">
        <f t="shared" si="2"/>
        <v>148.21506646971935</v>
      </c>
      <c r="J45" s="38">
        <f t="shared" si="3"/>
        <v>501708</v>
      </c>
      <c r="K45" s="37">
        <f t="shared" si="4"/>
        <v>148.21506646971935</v>
      </c>
    </row>
    <row r="46" spans="1:11" ht="12.75">
      <c r="A46" s="20">
        <v>43</v>
      </c>
      <c r="B46" s="56" t="s">
        <v>45</v>
      </c>
      <c r="C46" s="48">
        <v>4253</v>
      </c>
      <c r="D46" s="37">
        <v>0</v>
      </c>
      <c r="E46" s="37">
        <f t="shared" si="0"/>
        <v>0</v>
      </c>
      <c r="F46" s="37">
        <v>109328</v>
      </c>
      <c r="G46" s="37">
        <f t="shared" si="1"/>
        <v>25.706089818951327</v>
      </c>
      <c r="H46" s="37">
        <v>760303</v>
      </c>
      <c r="I46" s="37">
        <f t="shared" si="2"/>
        <v>178.76863390547848</v>
      </c>
      <c r="J46" s="38">
        <f t="shared" si="3"/>
        <v>869631</v>
      </c>
      <c r="K46" s="37">
        <f t="shared" si="4"/>
        <v>204.47472372442982</v>
      </c>
    </row>
    <row r="47" spans="1:11" ht="12.75">
      <c r="A47" s="20">
        <v>44</v>
      </c>
      <c r="B47" s="56" t="s">
        <v>132</v>
      </c>
      <c r="C47" s="48">
        <v>4645</v>
      </c>
      <c r="D47" s="37">
        <v>0</v>
      </c>
      <c r="E47" s="37">
        <f t="shared" si="0"/>
        <v>0</v>
      </c>
      <c r="F47" s="37">
        <v>0</v>
      </c>
      <c r="G47" s="37">
        <f t="shared" si="1"/>
        <v>0</v>
      </c>
      <c r="H47" s="37">
        <v>1717599</v>
      </c>
      <c r="I47" s="37">
        <f t="shared" si="2"/>
        <v>369.77373519913886</v>
      </c>
      <c r="J47" s="38">
        <f t="shared" si="3"/>
        <v>1717599</v>
      </c>
      <c r="K47" s="37">
        <f t="shared" si="4"/>
        <v>369.77373519913886</v>
      </c>
    </row>
    <row r="48" spans="1:11" ht="12.75">
      <c r="A48" s="21">
        <v>45</v>
      </c>
      <c r="B48" s="58" t="s">
        <v>133</v>
      </c>
      <c r="C48" s="44">
        <v>9535</v>
      </c>
      <c r="D48" s="34">
        <v>3441083</v>
      </c>
      <c r="E48" s="34">
        <f t="shared" si="0"/>
        <v>360.8896696381751</v>
      </c>
      <c r="F48" s="34">
        <v>1955164</v>
      </c>
      <c r="G48" s="34">
        <f t="shared" si="1"/>
        <v>205.05128474043</v>
      </c>
      <c r="H48" s="34">
        <v>3692145</v>
      </c>
      <c r="I48" s="34">
        <f t="shared" si="2"/>
        <v>387.2202412165705</v>
      </c>
      <c r="J48" s="35">
        <f t="shared" si="3"/>
        <v>9088392</v>
      </c>
      <c r="K48" s="34">
        <f t="shared" si="4"/>
        <v>953.1611955951756</v>
      </c>
    </row>
    <row r="49" spans="1:11" ht="12.75">
      <c r="A49" s="49">
        <v>46</v>
      </c>
      <c r="B49" s="57" t="s">
        <v>46</v>
      </c>
      <c r="C49" s="46">
        <v>1208</v>
      </c>
      <c r="D49" s="41">
        <v>0</v>
      </c>
      <c r="E49" s="41">
        <f t="shared" si="0"/>
        <v>0</v>
      </c>
      <c r="F49" s="41">
        <v>196871</v>
      </c>
      <c r="G49" s="41">
        <f t="shared" si="1"/>
        <v>162.9726821192053</v>
      </c>
      <c r="H49" s="41">
        <v>61929</v>
      </c>
      <c r="I49" s="41">
        <f t="shared" si="2"/>
        <v>51.265728476821195</v>
      </c>
      <c r="J49" s="50">
        <f t="shared" si="3"/>
        <v>258800</v>
      </c>
      <c r="K49" s="41">
        <f t="shared" si="4"/>
        <v>214.23841059602648</v>
      </c>
    </row>
    <row r="50" spans="1:11" ht="12.75">
      <c r="A50" s="20">
        <v>47</v>
      </c>
      <c r="B50" s="56" t="s">
        <v>47</v>
      </c>
      <c r="C50" s="48">
        <v>4085</v>
      </c>
      <c r="D50" s="37">
        <v>145911</v>
      </c>
      <c r="E50" s="37">
        <f t="shared" si="0"/>
        <v>35.718727050183595</v>
      </c>
      <c r="F50" s="37">
        <v>3753562</v>
      </c>
      <c r="G50" s="37">
        <f t="shared" si="1"/>
        <v>918.8646266829866</v>
      </c>
      <c r="H50" s="37">
        <v>686932</v>
      </c>
      <c r="I50" s="37">
        <f t="shared" si="2"/>
        <v>168.15960832313343</v>
      </c>
      <c r="J50" s="38">
        <f t="shared" si="3"/>
        <v>4586405</v>
      </c>
      <c r="K50" s="37">
        <f t="shared" si="4"/>
        <v>1122.7429620563034</v>
      </c>
    </row>
    <row r="51" spans="1:11" ht="12.75">
      <c r="A51" s="20">
        <v>48</v>
      </c>
      <c r="B51" s="56" t="s">
        <v>48</v>
      </c>
      <c r="C51" s="48">
        <v>6355</v>
      </c>
      <c r="D51" s="37">
        <v>0</v>
      </c>
      <c r="E51" s="37">
        <f t="shared" si="0"/>
        <v>0</v>
      </c>
      <c r="F51" s="37">
        <v>5038329</v>
      </c>
      <c r="G51" s="37">
        <f t="shared" si="1"/>
        <v>792.8133752950433</v>
      </c>
      <c r="H51" s="37">
        <v>941709</v>
      </c>
      <c r="I51" s="37">
        <f t="shared" si="2"/>
        <v>148.18394964594808</v>
      </c>
      <c r="J51" s="38">
        <f t="shared" si="3"/>
        <v>5980038</v>
      </c>
      <c r="K51" s="37">
        <f t="shared" si="4"/>
        <v>940.9973249409913</v>
      </c>
    </row>
    <row r="52" spans="1:11" ht="12.75">
      <c r="A52" s="20">
        <v>49</v>
      </c>
      <c r="B52" s="56" t="s">
        <v>49</v>
      </c>
      <c r="C52" s="48">
        <v>15095</v>
      </c>
      <c r="D52" s="37">
        <v>0</v>
      </c>
      <c r="E52" s="37">
        <f t="shared" si="0"/>
        <v>0</v>
      </c>
      <c r="F52" s="37">
        <v>234322</v>
      </c>
      <c r="G52" s="37">
        <f t="shared" si="1"/>
        <v>15.52315336204041</v>
      </c>
      <c r="H52" s="37">
        <v>1307766</v>
      </c>
      <c r="I52" s="37">
        <f t="shared" si="2"/>
        <v>86.63570718781054</v>
      </c>
      <c r="J52" s="38">
        <f t="shared" si="3"/>
        <v>1542088</v>
      </c>
      <c r="K52" s="37">
        <f t="shared" si="4"/>
        <v>102.15886054985094</v>
      </c>
    </row>
    <row r="53" spans="1:11" ht="12.75">
      <c r="A53" s="21">
        <v>50</v>
      </c>
      <c r="B53" s="58" t="s">
        <v>50</v>
      </c>
      <c r="C53" s="44">
        <v>8404</v>
      </c>
      <c r="D53" s="34">
        <v>0</v>
      </c>
      <c r="E53" s="34">
        <f t="shared" si="0"/>
        <v>0</v>
      </c>
      <c r="F53" s="34">
        <v>22102</v>
      </c>
      <c r="G53" s="34">
        <f t="shared" si="1"/>
        <v>2.6299381247025226</v>
      </c>
      <c r="H53" s="34">
        <v>618329</v>
      </c>
      <c r="I53" s="34">
        <f t="shared" si="2"/>
        <v>73.57555925749644</v>
      </c>
      <c r="J53" s="35">
        <f t="shared" si="3"/>
        <v>640431</v>
      </c>
      <c r="K53" s="34">
        <f t="shared" si="4"/>
        <v>76.20549738219896</v>
      </c>
    </row>
    <row r="54" spans="1:11" ht="12.75">
      <c r="A54" s="49">
        <v>51</v>
      </c>
      <c r="B54" s="57" t="s">
        <v>51</v>
      </c>
      <c r="C54" s="46">
        <v>9532</v>
      </c>
      <c r="D54" s="41">
        <v>311046</v>
      </c>
      <c r="E54" s="41">
        <f t="shared" si="0"/>
        <v>32.631766680654636</v>
      </c>
      <c r="F54" s="41">
        <v>0</v>
      </c>
      <c r="G54" s="41">
        <f t="shared" si="1"/>
        <v>0</v>
      </c>
      <c r="H54" s="41">
        <v>1197437</v>
      </c>
      <c r="I54" s="41">
        <f t="shared" si="2"/>
        <v>125.62284934955937</v>
      </c>
      <c r="J54" s="50">
        <f t="shared" si="3"/>
        <v>1508483</v>
      </c>
      <c r="K54" s="41">
        <f t="shared" si="4"/>
        <v>158.254616030214</v>
      </c>
    </row>
    <row r="55" spans="1:11" ht="12.75">
      <c r="A55" s="20">
        <v>52</v>
      </c>
      <c r="B55" s="56" t="s">
        <v>134</v>
      </c>
      <c r="C55" s="48">
        <v>35490</v>
      </c>
      <c r="D55" s="37">
        <v>2698192</v>
      </c>
      <c r="E55" s="37">
        <f t="shared" si="0"/>
        <v>76.02682445759369</v>
      </c>
      <c r="F55" s="37">
        <v>0</v>
      </c>
      <c r="G55" s="37">
        <f t="shared" si="1"/>
        <v>0</v>
      </c>
      <c r="H55" s="37">
        <v>10244115</v>
      </c>
      <c r="I55" s="37">
        <f t="shared" si="2"/>
        <v>288.64792899408286</v>
      </c>
      <c r="J55" s="38">
        <f t="shared" si="3"/>
        <v>12942307</v>
      </c>
      <c r="K55" s="37">
        <f t="shared" si="4"/>
        <v>364.6747534516765</v>
      </c>
    </row>
    <row r="56" spans="1:11" ht="12.75">
      <c r="A56" s="20">
        <v>53</v>
      </c>
      <c r="B56" s="56" t="s">
        <v>52</v>
      </c>
      <c r="C56" s="48">
        <v>19402</v>
      </c>
      <c r="D56" s="37">
        <v>750076</v>
      </c>
      <c r="E56" s="37">
        <f t="shared" si="0"/>
        <v>38.659725801463765</v>
      </c>
      <c r="F56" s="37">
        <v>422113</v>
      </c>
      <c r="G56" s="37">
        <f t="shared" si="1"/>
        <v>21.756159158849602</v>
      </c>
      <c r="H56" s="37">
        <v>1271975</v>
      </c>
      <c r="I56" s="37">
        <f t="shared" si="2"/>
        <v>65.55896299350583</v>
      </c>
      <c r="J56" s="38">
        <f t="shared" si="3"/>
        <v>2444164</v>
      </c>
      <c r="K56" s="37">
        <f t="shared" si="4"/>
        <v>125.9748479538192</v>
      </c>
    </row>
    <row r="57" spans="1:11" ht="12.75">
      <c r="A57" s="20">
        <v>54</v>
      </c>
      <c r="B57" s="56" t="s">
        <v>53</v>
      </c>
      <c r="C57" s="48">
        <v>745</v>
      </c>
      <c r="D57" s="37">
        <v>0</v>
      </c>
      <c r="E57" s="37">
        <f t="shared" si="0"/>
        <v>0</v>
      </c>
      <c r="F57" s="37">
        <v>0</v>
      </c>
      <c r="G57" s="37">
        <f t="shared" si="1"/>
        <v>0</v>
      </c>
      <c r="H57" s="37">
        <v>381285</v>
      </c>
      <c r="I57" s="37">
        <f t="shared" si="2"/>
        <v>511.79194630872485</v>
      </c>
      <c r="J57" s="38">
        <f t="shared" si="3"/>
        <v>381285</v>
      </c>
      <c r="K57" s="37">
        <f t="shared" si="4"/>
        <v>511.79194630872485</v>
      </c>
    </row>
    <row r="58" spans="1:11" ht="12.75">
      <c r="A58" s="21">
        <v>55</v>
      </c>
      <c r="B58" s="58" t="s">
        <v>135</v>
      </c>
      <c r="C58" s="44">
        <v>18898</v>
      </c>
      <c r="D58" s="34">
        <v>215689</v>
      </c>
      <c r="E58" s="34">
        <f t="shared" si="0"/>
        <v>11.413324161286909</v>
      </c>
      <c r="F58" s="34">
        <v>4274636</v>
      </c>
      <c r="G58" s="34">
        <f t="shared" si="1"/>
        <v>226.19515292623558</v>
      </c>
      <c r="H58" s="34">
        <v>1054386</v>
      </c>
      <c r="I58" s="34">
        <f t="shared" si="2"/>
        <v>55.79352312414012</v>
      </c>
      <c r="J58" s="35">
        <f t="shared" si="3"/>
        <v>5544711</v>
      </c>
      <c r="K58" s="34">
        <f t="shared" si="4"/>
        <v>293.4020002116626</v>
      </c>
    </row>
    <row r="59" spans="1:11" ht="12.75">
      <c r="A59" s="49">
        <v>56</v>
      </c>
      <c r="B59" s="57" t="s">
        <v>54</v>
      </c>
      <c r="C59" s="46">
        <v>2826</v>
      </c>
      <c r="D59" s="41">
        <v>0</v>
      </c>
      <c r="E59" s="41">
        <f t="shared" si="0"/>
        <v>0</v>
      </c>
      <c r="F59" s="41">
        <v>0</v>
      </c>
      <c r="G59" s="41">
        <f t="shared" si="1"/>
        <v>0</v>
      </c>
      <c r="H59" s="41">
        <v>410043</v>
      </c>
      <c r="I59" s="41">
        <f t="shared" si="2"/>
        <v>145.09660297239915</v>
      </c>
      <c r="J59" s="50">
        <f t="shared" si="3"/>
        <v>410043</v>
      </c>
      <c r="K59" s="41">
        <f t="shared" si="4"/>
        <v>145.09660297239915</v>
      </c>
    </row>
    <row r="60" spans="1:11" ht="12.75">
      <c r="A60" s="20">
        <v>57</v>
      </c>
      <c r="B60" s="56" t="s">
        <v>136</v>
      </c>
      <c r="C60" s="48">
        <v>8937</v>
      </c>
      <c r="D60" s="37">
        <v>0</v>
      </c>
      <c r="E60" s="37">
        <f t="shared" si="0"/>
        <v>0</v>
      </c>
      <c r="F60" s="37">
        <v>0</v>
      </c>
      <c r="G60" s="37">
        <f t="shared" si="1"/>
        <v>0</v>
      </c>
      <c r="H60" s="37">
        <v>801425</v>
      </c>
      <c r="I60" s="37">
        <f t="shared" si="2"/>
        <v>89.67494685017344</v>
      </c>
      <c r="J60" s="38">
        <f t="shared" si="3"/>
        <v>801425</v>
      </c>
      <c r="K60" s="37">
        <f t="shared" si="4"/>
        <v>89.67494685017344</v>
      </c>
    </row>
    <row r="61" spans="1:11" ht="12.75">
      <c r="A61" s="20">
        <v>58</v>
      </c>
      <c r="B61" s="56" t="s">
        <v>55</v>
      </c>
      <c r="C61" s="48">
        <v>9603</v>
      </c>
      <c r="D61" s="37">
        <v>0</v>
      </c>
      <c r="E61" s="37">
        <f t="shared" si="0"/>
        <v>0</v>
      </c>
      <c r="F61" s="37">
        <v>0</v>
      </c>
      <c r="G61" s="37">
        <f t="shared" si="1"/>
        <v>0</v>
      </c>
      <c r="H61" s="37">
        <v>543801</v>
      </c>
      <c r="I61" s="37">
        <f t="shared" si="2"/>
        <v>56.628241174632926</v>
      </c>
      <c r="J61" s="38">
        <f t="shared" si="3"/>
        <v>543801</v>
      </c>
      <c r="K61" s="37">
        <f t="shared" si="4"/>
        <v>56.628241174632926</v>
      </c>
    </row>
    <row r="62" spans="1:11" ht="12.75">
      <c r="A62" s="20">
        <v>59</v>
      </c>
      <c r="B62" s="56" t="s">
        <v>56</v>
      </c>
      <c r="C62" s="48">
        <v>5262</v>
      </c>
      <c r="D62" s="37">
        <v>0</v>
      </c>
      <c r="E62" s="37">
        <f t="shared" si="0"/>
        <v>0</v>
      </c>
      <c r="F62" s="37">
        <v>52209</v>
      </c>
      <c r="G62" s="37">
        <f t="shared" si="1"/>
        <v>9.921892816419613</v>
      </c>
      <c r="H62" s="37">
        <v>347080</v>
      </c>
      <c r="I62" s="37">
        <f t="shared" si="2"/>
        <v>65.95971113645003</v>
      </c>
      <c r="J62" s="38">
        <f t="shared" si="3"/>
        <v>399289</v>
      </c>
      <c r="K62" s="37">
        <f t="shared" si="4"/>
        <v>75.88160395286963</v>
      </c>
    </row>
    <row r="63" spans="1:11" ht="12.75">
      <c r="A63" s="21">
        <v>60</v>
      </c>
      <c r="B63" s="58" t="s">
        <v>57</v>
      </c>
      <c r="C63" s="44">
        <v>7227</v>
      </c>
      <c r="D63" s="34">
        <v>0</v>
      </c>
      <c r="E63" s="34">
        <f t="shared" si="0"/>
        <v>0</v>
      </c>
      <c r="F63" s="34">
        <v>0</v>
      </c>
      <c r="G63" s="34">
        <f t="shared" si="1"/>
        <v>0</v>
      </c>
      <c r="H63" s="34">
        <v>1956890</v>
      </c>
      <c r="I63" s="34">
        <f t="shared" si="2"/>
        <v>270.77487200774874</v>
      </c>
      <c r="J63" s="35">
        <f t="shared" si="3"/>
        <v>1956890</v>
      </c>
      <c r="K63" s="34">
        <f t="shared" si="4"/>
        <v>270.77487200774874</v>
      </c>
    </row>
    <row r="64" spans="1:11" ht="12.75">
      <c r="A64" s="49">
        <v>61</v>
      </c>
      <c r="B64" s="57" t="s">
        <v>58</v>
      </c>
      <c r="C64" s="46">
        <v>3789</v>
      </c>
      <c r="D64" s="41">
        <v>7450</v>
      </c>
      <c r="E64" s="41">
        <f t="shared" si="0"/>
        <v>1.9662179994721563</v>
      </c>
      <c r="F64" s="41">
        <v>79043</v>
      </c>
      <c r="G64" s="41">
        <f t="shared" si="1"/>
        <v>20.861177091580892</v>
      </c>
      <c r="H64" s="41">
        <v>101216</v>
      </c>
      <c r="I64" s="41">
        <f t="shared" si="2"/>
        <v>26.71311691739245</v>
      </c>
      <c r="J64" s="50">
        <f t="shared" si="3"/>
        <v>187709</v>
      </c>
      <c r="K64" s="41">
        <f t="shared" si="4"/>
        <v>49.5405120084455</v>
      </c>
    </row>
    <row r="65" spans="1:11" ht="12.75">
      <c r="A65" s="20">
        <v>62</v>
      </c>
      <c r="B65" s="56" t="s">
        <v>59</v>
      </c>
      <c r="C65" s="48">
        <v>2257</v>
      </c>
      <c r="D65" s="37">
        <v>0</v>
      </c>
      <c r="E65" s="37">
        <f t="shared" si="0"/>
        <v>0</v>
      </c>
      <c r="F65" s="37">
        <v>0</v>
      </c>
      <c r="G65" s="37">
        <f t="shared" si="1"/>
        <v>0</v>
      </c>
      <c r="H65" s="37">
        <v>134251</v>
      </c>
      <c r="I65" s="37">
        <f t="shared" si="2"/>
        <v>59.482055826318124</v>
      </c>
      <c r="J65" s="38">
        <f t="shared" si="3"/>
        <v>134251</v>
      </c>
      <c r="K65" s="37">
        <f t="shared" si="4"/>
        <v>59.482055826318124</v>
      </c>
    </row>
    <row r="66" spans="1:11" ht="12.75">
      <c r="A66" s="20">
        <v>63</v>
      </c>
      <c r="B66" s="56" t="s">
        <v>60</v>
      </c>
      <c r="C66" s="48">
        <v>2309</v>
      </c>
      <c r="D66" s="37">
        <v>0</v>
      </c>
      <c r="E66" s="37">
        <f t="shared" si="0"/>
        <v>0</v>
      </c>
      <c r="F66" s="37">
        <v>0</v>
      </c>
      <c r="G66" s="37">
        <f t="shared" si="1"/>
        <v>0</v>
      </c>
      <c r="H66" s="37">
        <v>312176</v>
      </c>
      <c r="I66" s="37">
        <f t="shared" si="2"/>
        <v>135.19965352966653</v>
      </c>
      <c r="J66" s="38">
        <f t="shared" si="3"/>
        <v>312176</v>
      </c>
      <c r="K66" s="37">
        <f t="shared" si="4"/>
        <v>135.19965352966653</v>
      </c>
    </row>
    <row r="67" spans="1:11" ht="12.75">
      <c r="A67" s="20">
        <v>64</v>
      </c>
      <c r="B67" s="56" t="s">
        <v>61</v>
      </c>
      <c r="C67" s="48">
        <v>2669</v>
      </c>
      <c r="D67" s="37">
        <v>517638</v>
      </c>
      <c r="E67" s="37">
        <f t="shared" si="0"/>
        <v>193.94454852004495</v>
      </c>
      <c r="F67" s="37">
        <v>0</v>
      </c>
      <c r="G67" s="37">
        <f t="shared" si="1"/>
        <v>0</v>
      </c>
      <c r="H67" s="37">
        <v>430792</v>
      </c>
      <c r="I67" s="37">
        <f t="shared" si="2"/>
        <v>161.40576995129263</v>
      </c>
      <c r="J67" s="38">
        <f t="shared" si="3"/>
        <v>948430</v>
      </c>
      <c r="K67" s="37">
        <f t="shared" si="4"/>
        <v>355.3503184713376</v>
      </c>
    </row>
    <row r="68" spans="1:11" ht="12.75">
      <c r="A68" s="21">
        <v>65</v>
      </c>
      <c r="B68" s="58" t="s">
        <v>62</v>
      </c>
      <c r="C68" s="44">
        <v>8779</v>
      </c>
      <c r="D68" s="34">
        <v>75000</v>
      </c>
      <c r="E68" s="34">
        <f t="shared" si="0"/>
        <v>8.543114249914568</v>
      </c>
      <c r="F68" s="34">
        <v>80738</v>
      </c>
      <c r="G68" s="34">
        <f t="shared" si="1"/>
        <v>9.196719444128032</v>
      </c>
      <c r="H68" s="34">
        <v>1087028</v>
      </c>
      <c r="I68" s="34">
        <f t="shared" si="2"/>
        <v>123.82139195808179</v>
      </c>
      <c r="J68" s="35">
        <f t="shared" si="3"/>
        <v>1242766</v>
      </c>
      <c r="K68" s="34">
        <f t="shared" si="4"/>
        <v>141.5612256521244</v>
      </c>
    </row>
    <row r="69" spans="1:11" ht="12.75">
      <c r="A69" s="49">
        <v>66</v>
      </c>
      <c r="B69" s="57" t="s">
        <v>137</v>
      </c>
      <c r="C69" s="46">
        <v>2337</v>
      </c>
      <c r="D69" s="41">
        <v>0</v>
      </c>
      <c r="E69" s="41">
        <f>D69/$C69</f>
        <v>0</v>
      </c>
      <c r="F69" s="41">
        <v>67956</v>
      </c>
      <c r="G69" s="41">
        <f>F69/$C69</f>
        <v>29.078305519897306</v>
      </c>
      <c r="H69" s="41">
        <v>114710</v>
      </c>
      <c r="I69" s="41">
        <f>H69/$C69</f>
        <v>49.084296106118956</v>
      </c>
      <c r="J69" s="50">
        <f>D69+F69+H69</f>
        <v>182666</v>
      </c>
      <c r="K69" s="41">
        <f>J69/$C69</f>
        <v>78.16260162601625</v>
      </c>
    </row>
    <row r="70" spans="1:11" ht="12.75" customHeight="1">
      <c r="A70" s="20">
        <v>67</v>
      </c>
      <c r="B70" s="56" t="s">
        <v>63</v>
      </c>
      <c r="C70" s="48">
        <v>4618</v>
      </c>
      <c r="D70" s="37">
        <v>1810690</v>
      </c>
      <c r="E70" s="37">
        <f t="shared" si="0"/>
        <v>392.09398007795585</v>
      </c>
      <c r="F70" s="37">
        <v>0</v>
      </c>
      <c r="G70" s="37">
        <f t="shared" si="1"/>
        <v>0</v>
      </c>
      <c r="H70" s="37">
        <v>1419805</v>
      </c>
      <c r="I70" s="37">
        <f t="shared" si="2"/>
        <v>307.45019488956257</v>
      </c>
      <c r="J70" s="38">
        <f>D70+F70+H70</f>
        <v>3230495</v>
      </c>
      <c r="K70" s="37">
        <f t="shared" si="4"/>
        <v>699.5441749675184</v>
      </c>
    </row>
    <row r="71" spans="1:11" s="33" customFormat="1" ht="12.75">
      <c r="A71" s="20">
        <v>68</v>
      </c>
      <c r="B71" s="56" t="s">
        <v>64</v>
      </c>
      <c r="C71" s="48">
        <v>1842</v>
      </c>
      <c r="D71" s="37">
        <v>0</v>
      </c>
      <c r="E71" s="37">
        <f>D71/$C71</f>
        <v>0</v>
      </c>
      <c r="F71" s="37">
        <v>0</v>
      </c>
      <c r="G71" s="37">
        <f>F71/$C71</f>
        <v>0</v>
      </c>
      <c r="H71" s="37">
        <v>14207</v>
      </c>
      <c r="I71" s="37">
        <f>H71/$C71</f>
        <v>7.712812160694897</v>
      </c>
      <c r="J71" s="38">
        <f>D71+F71+H71</f>
        <v>14207</v>
      </c>
      <c r="K71" s="37">
        <f>J71/$C71</f>
        <v>7.712812160694897</v>
      </c>
    </row>
    <row r="72" spans="1:11" ht="12.75">
      <c r="A72" s="20">
        <v>69</v>
      </c>
      <c r="B72" s="56" t="s">
        <v>106</v>
      </c>
      <c r="C72" s="48">
        <v>3637</v>
      </c>
      <c r="D72" s="37">
        <v>86558</v>
      </c>
      <c r="E72" s="37">
        <f>D72/$C72</f>
        <v>23.799285125103108</v>
      </c>
      <c r="F72" s="37">
        <v>0</v>
      </c>
      <c r="G72" s="37">
        <f>F72/$C72</f>
        <v>0</v>
      </c>
      <c r="H72" s="37">
        <v>315069</v>
      </c>
      <c r="I72" s="37">
        <f>H72/$C72</f>
        <v>86.62881495738246</v>
      </c>
      <c r="J72" s="38">
        <f>D72+F72+H72</f>
        <v>401627</v>
      </c>
      <c r="K72" s="37">
        <f>J72/$C72</f>
        <v>110.42810008248557</v>
      </c>
    </row>
    <row r="73" spans="1:11" ht="12.75">
      <c r="A73" s="21">
        <v>396</v>
      </c>
      <c r="B73" s="58" t="s">
        <v>138</v>
      </c>
      <c r="C73" s="44">
        <v>12675</v>
      </c>
      <c r="D73" s="34">
        <v>0</v>
      </c>
      <c r="E73" s="34">
        <f>D73/$C73</f>
        <v>0</v>
      </c>
      <c r="F73" s="34">
        <v>3177.35</v>
      </c>
      <c r="G73" s="34">
        <f>F73/$C73</f>
        <v>0.25067850098619326</v>
      </c>
      <c r="H73" s="34">
        <v>1415627</v>
      </c>
      <c r="I73" s="34">
        <f>H73/$C73</f>
        <v>111.6865483234714</v>
      </c>
      <c r="J73" s="35">
        <f>D73+F73+H73</f>
        <v>1418804.35</v>
      </c>
      <c r="K73" s="34">
        <f>J73/$C73</f>
        <v>111.9372268244576</v>
      </c>
    </row>
    <row r="74" spans="1:11" ht="12.75">
      <c r="A74" s="10"/>
      <c r="B74" s="11" t="s">
        <v>65</v>
      </c>
      <c r="C74" s="45">
        <f>SUM(C4:C73)</f>
        <v>663933</v>
      </c>
      <c r="D74" s="24">
        <f>SUM(D4:D73)</f>
        <v>21615149</v>
      </c>
      <c r="E74" s="24">
        <f>D74/$C74</f>
        <v>32.55622028126332</v>
      </c>
      <c r="F74" s="24">
        <f>SUM(F4:F73)</f>
        <v>41724708.35</v>
      </c>
      <c r="G74" s="24">
        <f>F74/$C74</f>
        <v>62.84475745293577</v>
      </c>
      <c r="H74" s="24">
        <f>SUM(H4:H73)</f>
        <v>84066960</v>
      </c>
      <c r="I74" s="24">
        <f>H74/$C74</f>
        <v>126.61964384960531</v>
      </c>
      <c r="J74" s="30">
        <f>SUM(J4:J73)</f>
        <v>147406817.35</v>
      </c>
      <c r="K74" s="24">
        <f>J74/$C74</f>
        <v>222.02062158380437</v>
      </c>
    </row>
    <row r="75" spans="1:11" ht="12.75">
      <c r="A75" s="31"/>
      <c r="B75" s="8"/>
      <c r="C75" s="8"/>
      <c r="D75" s="8"/>
      <c r="E75" s="8"/>
      <c r="F75" s="8"/>
      <c r="G75" s="8"/>
      <c r="H75" s="8"/>
      <c r="I75" s="8"/>
      <c r="J75" s="8"/>
      <c r="K75" s="27"/>
    </row>
    <row r="76" spans="1:11" s="33" customFormat="1" ht="12.75">
      <c r="A76" s="20">
        <v>318</v>
      </c>
      <c r="B76" s="36" t="s">
        <v>66</v>
      </c>
      <c r="C76" s="48">
        <v>1345</v>
      </c>
      <c r="D76" s="41">
        <v>0</v>
      </c>
      <c r="E76" s="41">
        <f>D76/$C76</f>
        <v>0</v>
      </c>
      <c r="F76" s="41">
        <v>0</v>
      </c>
      <c r="G76" s="41">
        <f>F76/$C76</f>
        <v>0</v>
      </c>
      <c r="H76" s="41">
        <v>118578</v>
      </c>
      <c r="I76" s="41">
        <f>H76/$C76</f>
        <v>88.16208178438661</v>
      </c>
      <c r="J76" s="38">
        <f>D76+F76+H76</f>
        <v>118578</v>
      </c>
      <c r="K76" s="37">
        <f>J76/$C76</f>
        <v>88.16208178438661</v>
      </c>
    </row>
    <row r="77" spans="1:11" ht="12.75">
      <c r="A77" s="16">
        <v>319</v>
      </c>
      <c r="B77" s="17" t="s">
        <v>67</v>
      </c>
      <c r="C77" s="47">
        <v>362</v>
      </c>
      <c r="D77" s="34">
        <v>0</v>
      </c>
      <c r="E77" s="34">
        <f>D77/$C77</f>
        <v>0</v>
      </c>
      <c r="F77" s="34">
        <v>0</v>
      </c>
      <c r="G77" s="34">
        <f>F77/$C77</f>
        <v>0</v>
      </c>
      <c r="H77" s="34">
        <v>51166</v>
      </c>
      <c r="I77" s="34">
        <f>H77/$C77</f>
        <v>141.34254143646407</v>
      </c>
      <c r="J77" s="35">
        <f>D77+F77+H77</f>
        <v>51166</v>
      </c>
      <c r="K77" s="34">
        <f>J77/$C77</f>
        <v>141.34254143646407</v>
      </c>
    </row>
    <row r="78" spans="1:11" ht="12.75">
      <c r="A78" s="18"/>
      <c r="B78" s="19" t="s">
        <v>68</v>
      </c>
      <c r="C78" s="45">
        <f>SUM(C76:C77)</f>
        <v>1707</v>
      </c>
      <c r="D78" s="40">
        <f>SUM(D76:D77)</f>
        <v>0</v>
      </c>
      <c r="E78" s="40">
        <f>D78/$C78</f>
        <v>0</v>
      </c>
      <c r="F78" s="40">
        <f>SUM(F76:F77)</f>
        <v>0</v>
      </c>
      <c r="G78" s="40">
        <f>F78/$C78</f>
        <v>0</v>
      </c>
      <c r="H78" s="40">
        <f>SUM(H76:H77)</f>
        <v>169744</v>
      </c>
      <c r="I78" s="40">
        <f>H78/$C78</f>
        <v>99.43995313415348</v>
      </c>
      <c r="J78" s="13">
        <f>SUM(J76:J77)</f>
        <v>169744</v>
      </c>
      <c r="K78" s="12">
        <f>J78/$C78</f>
        <v>99.43995313415348</v>
      </c>
    </row>
    <row r="79" spans="1:11" ht="12.75">
      <c r="A79" s="14"/>
      <c r="B79" s="15"/>
      <c r="C79" s="8"/>
      <c r="D79" s="15"/>
      <c r="E79" s="15"/>
      <c r="F79" s="15"/>
      <c r="G79" s="15"/>
      <c r="H79" s="15"/>
      <c r="I79" s="15"/>
      <c r="J79" s="15"/>
      <c r="K79" s="43"/>
    </row>
    <row r="80" spans="1:11" ht="12.75">
      <c r="A80" s="49">
        <v>321001</v>
      </c>
      <c r="B80" s="49" t="s">
        <v>69</v>
      </c>
      <c r="C80" s="46">
        <v>335</v>
      </c>
      <c r="D80" s="41">
        <v>0</v>
      </c>
      <c r="E80" s="41">
        <f aca="true" t="shared" si="5" ref="E80:E89">D80/$C80</f>
        <v>0</v>
      </c>
      <c r="F80" s="41">
        <v>0</v>
      </c>
      <c r="G80" s="41">
        <f aca="true" t="shared" si="6" ref="G80:G89">F80/$C80</f>
        <v>0</v>
      </c>
      <c r="H80" s="41">
        <v>0</v>
      </c>
      <c r="I80" s="41">
        <f aca="true" t="shared" si="7" ref="I80:I89">H80/$C80</f>
        <v>0</v>
      </c>
      <c r="J80" s="50">
        <f aca="true" t="shared" si="8" ref="J80:J88">D80+F80+H80</f>
        <v>0</v>
      </c>
      <c r="K80" s="41">
        <f aca="true" t="shared" si="9" ref="K80:K89">J80/$C80</f>
        <v>0</v>
      </c>
    </row>
    <row r="81" spans="1:11" s="33" customFormat="1" ht="12.75">
      <c r="A81" s="20">
        <v>329001</v>
      </c>
      <c r="B81" s="36" t="s">
        <v>70</v>
      </c>
      <c r="C81" s="48">
        <v>370</v>
      </c>
      <c r="D81" s="37">
        <v>0</v>
      </c>
      <c r="E81" s="37">
        <f t="shared" si="5"/>
        <v>0</v>
      </c>
      <c r="F81" s="37">
        <v>17277</v>
      </c>
      <c r="G81" s="37">
        <f t="shared" si="6"/>
        <v>46.6945945945946</v>
      </c>
      <c r="H81" s="37">
        <v>96639</v>
      </c>
      <c r="I81" s="37">
        <f t="shared" si="7"/>
        <v>261.1864864864865</v>
      </c>
      <c r="J81" s="38">
        <f t="shared" si="8"/>
        <v>113916</v>
      </c>
      <c r="K81" s="37">
        <f t="shared" si="9"/>
        <v>307.8810810810811</v>
      </c>
    </row>
    <row r="82" spans="1:11" s="33" customFormat="1" ht="12.75">
      <c r="A82" s="20">
        <v>331001</v>
      </c>
      <c r="B82" s="36" t="s">
        <v>71</v>
      </c>
      <c r="C82" s="48">
        <v>510</v>
      </c>
      <c r="D82" s="37">
        <v>0</v>
      </c>
      <c r="E82" s="37">
        <f t="shared" si="5"/>
        <v>0</v>
      </c>
      <c r="F82" s="37">
        <v>0</v>
      </c>
      <c r="G82" s="37">
        <f t="shared" si="6"/>
        <v>0</v>
      </c>
      <c r="H82" s="37">
        <v>70526</v>
      </c>
      <c r="I82" s="37">
        <f t="shared" si="7"/>
        <v>138.28627450980392</v>
      </c>
      <c r="J82" s="38">
        <f t="shared" si="8"/>
        <v>70526</v>
      </c>
      <c r="K82" s="37">
        <f t="shared" si="9"/>
        <v>138.28627450980392</v>
      </c>
    </row>
    <row r="83" spans="1:11" s="33" customFormat="1" ht="12.75">
      <c r="A83" s="20">
        <v>333001</v>
      </c>
      <c r="B83" s="36" t="s">
        <v>72</v>
      </c>
      <c r="C83" s="48">
        <v>686</v>
      </c>
      <c r="D83" s="37">
        <v>9295</v>
      </c>
      <c r="E83" s="37">
        <f t="shared" si="5"/>
        <v>13.549562682215743</v>
      </c>
      <c r="F83" s="37">
        <v>0</v>
      </c>
      <c r="G83" s="37">
        <f t="shared" si="6"/>
        <v>0</v>
      </c>
      <c r="H83" s="37">
        <v>93337</v>
      </c>
      <c r="I83" s="37">
        <f t="shared" si="7"/>
        <v>136.0597667638484</v>
      </c>
      <c r="J83" s="38">
        <f t="shared" si="8"/>
        <v>102632</v>
      </c>
      <c r="K83" s="37">
        <f t="shared" si="9"/>
        <v>149.60932944606415</v>
      </c>
    </row>
    <row r="84" spans="1:11" ht="12.75">
      <c r="A84" s="21">
        <v>336001</v>
      </c>
      <c r="B84" s="51" t="s">
        <v>73</v>
      </c>
      <c r="C84" s="44">
        <v>547</v>
      </c>
      <c r="D84" s="34">
        <v>151975</v>
      </c>
      <c r="E84" s="34">
        <f t="shared" si="5"/>
        <v>277.83363802559415</v>
      </c>
      <c r="F84" s="34">
        <v>0</v>
      </c>
      <c r="G84" s="34">
        <f t="shared" si="6"/>
        <v>0</v>
      </c>
      <c r="H84" s="34">
        <v>318492</v>
      </c>
      <c r="I84" s="34">
        <f t="shared" si="7"/>
        <v>582.2522851919562</v>
      </c>
      <c r="J84" s="35">
        <f t="shared" si="8"/>
        <v>470467</v>
      </c>
      <c r="K84" s="34">
        <f t="shared" si="9"/>
        <v>860.0859232175503</v>
      </c>
    </row>
    <row r="85" spans="1:11" ht="12.75">
      <c r="A85" s="49">
        <v>337001</v>
      </c>
      <c r="B85" s="49" t="s">
        <v>74</v>
      </c>
      <c r="C85" s="46">
        <v>858</v>
      </c>
      <c r="D85" s="41">
        <v>0</v>
      </c>
      <c r="E85" s="41">
        <f t="shared" si="5"/>
        <v>0</v>
      </c>
      <c r="F85" s="41">
        <v>0</v>
      </c>
      <c r="G85" s="41">
        <f t="shared" si="6"/>
        <v>0</v>
      </c>
      <c r="H85" s="41">
        <v>190112</v>
      </c>
      <c r="I85" s="41">
        <f t="shared" si="7"/>
        <v>221.57575757575756</v>
      </c>
      <c r="J85" s="50">
        <f t="shared" si="8"/>
        <v>190112</v>
      </c>
      <c r="K85" s="41">
        <f t="shared" si="9"/>
        <v>221.57575757575756</v>
      </c>
    </row>
    <row r="86" spans="1:11" s="33" customFormat="1" ht="12.75">
      <c r="A86" s="20">
        <v>339001</v>
      </c>
      <c r="B86" s="36" t="s">
        <v>75</v>
      </c>
      <c r="C86" s="48">
        <v>336</v>
      </c>
      <c r="D86" s="37">
        <v>0</v>
      </c>
      <c r="E86" s="37">
        <f t="shared" si="5"/>
        <v>0</v>
      </c>
      <c r="F86" s="37">
        <v>0</v>
      </c>
      <c r="G86" s="37">
        <f t="shared" si="6"/>
        <v>0</v>
      </c>
      <c r="H86" s="37">
        <v>89546</v>
      </c>
      <c r="I86" s="37">
        <f t="shared" si="7"/>
        <v>266.5059523809524</v>
      </c>
      <c r="J86" s="38">
        <f>D86+F86+H86</f>
        <v>89546</v>
      </c>
      <c r="K86" s="37">
        <f t="shared" si="9"/>
        <v>266.5059523809524</v>
      </c>
    </row>
    <row r="87" spans="1:11" ht="12.75">
      <c r="A87" s="20">
        <v>340001</v>
      </c>
      <c r="B87" s="36" t="s">
        <v>96</v>
      </c>
      <c r="C87" s="48">
        <v>106</v>
      </c>
      <c r="D87" s="37">
        <v>0</v>
      </c>
      <c r="E87" s="37">
        <f>D87/$C87</f>
        <v>0</v>
      </c>
      <c r="F87" s="37">
        <v>96055</v>
      </c>
      <c r="G87" s="37">
        <f>F87/$C87</f>
        <v>906.1792452830189</v>
      </c>
      <c r="H87" s="37">
        <v>5985</v>
      </c>
      <c r="I87" s="37">
        <f>H87/$C87</f>
        <v>56.4622641509434</v>
      </c>
      <c r="J87" s="38">
        <f>D87+F87+H87</f>
        <v>102040</v>
      </c>
      <c r="K87" s="37">
        <f>J87/$C87</f>
        <v>962.6415094339623</v>
      </c>
    </row>
    <row r="88" spans="1:11" ht="12.75">
      <c r="A88" s="21">
        <v>342001</v>
      </c>
      <c r="B88" s="42" t="s">
        <v>107</v>
      </c>
      <c r="C88" s="47">
        <v>20</v>
      </c>
      <c r="D88" s="34">
        <v>0</v>
      </c>
      <c r="E88" s="34">
        <f t="shared" si="5"/>
        <v>0</v>
      </c>
      <c r="F88" s="34">
        <v>0</v>
      </c>
      <c r="G88" s="34">
        <f t="shared" si="6"/>
        <v>0</v>
      </c>
      <c r="H88" s="34">
        <v>11238</v>
      </c>
      <c r="I88" s="34">
        <f t="shared" si="7"/>
        <v>561.9</v>
      </c>
      <c r="J88" s="35">
        <f t="shared" si="8"/>
        <v>11238</v>
      </c>
      <c r="K88" s="34">
        <f t="shared" si="9"/>
        <v>561.9</v>
      </c>
    </row>
    <row r="89" spans="1:11" ht="12.75">
      <c r="A89" s="18"/>
      <c r="B89" s="19" t="s">
        <v>76</v>
      </c>
      <c r="C89" s="45">
        <f>SUM(C80:C88)</f>
        <v>3768</v>
      </c>
      <c r="D89" s="52">
        <f>SUM(D80:D88)</f>
        <v>161270</v>
      </c>
      <c r="E89" s="52">
        <f t="shared" si="5"/>
        <v>42.79989384288747</v>
      </c>
      <c r="F89" s="52">
        <f>SUM(F80:F88)</f>
        <v>113332</v>
      </c>
      <c r="G89" s="52">
        <f t="shared" si="6"/>
        <v>30.077494692144374</v>
      </c>
      <c r="H89" s="52">
        <f>SUM(H80:H88)</f>
        <v>875875</v>
      </c>
      <c r="I89" s="52">
        <f t="shared" si="7"/>
        <v>232.45090233545648</v>
      </c>
      <c r="J89" s="53">
        <f>SUM(J80:J88)</f>
        <v>1150477</v>
      </c>
      <c r="K89" s="52">
        <f t="shared" si="9"/>
        <v>305.32829087048833</v>
      </c>
    </row>
    <row r="90" spans="1:11" ht="12.75">
      <c r="A90" s="31"/>
      <c r="B90" s="15"/>
      <c r="C90" s="8"/>
      <c r="D90" s="15"/>
      <c r="E90" s="15"/>
      <c r="F90" s="15"/>
      <c r="G90" s="15"/>
      <c r="H90" s="15"/>
      <c r="I90" s="15"/>
      <c r="J90" s="15"/>
      <c r="K90" s="43"/>
    </row>
    <row r="91" spans="1:11" ht="13.5" customHeight="1">
      <c r="A91" s="49">
        <v>300001</v>
      </c>
      <c r="B91" s="49" t="s">
        <v>77</v>
      </c>
      <c r="C91" s="46">
        <v>601</v>
      </c>
      <c r="D91" s="41">
        <v>0</v>
      </c>
      <c r="E91" s="41">
        <f aca="true" t="shared" si="10" ref="E91:E129">D91/$C91</f>
        <v>0</v>
      </c>
      <c r="F91" s="41">
        <v>0</v>
      </c>
      <c r="G91" s="41">
        <f aca="true" t="shared" si="11" ref="G91:G129">F91/$C91</f>
        <v>0</v>
      </c>
      <c r="H91" s="41">
        <v>15327</v>
      </c>
      <c r="I91" s="41">
        <f aca="true" t="shared" si="12" ref="I91:I128">H91/$C91</f>
        <v>25.502495840266224</v>
      </c>
      <c r="J91" s="50">
        <f aca="true" t="shared" si="13" ref="J91:J128">D91+F91+H91</f>
        <v>15327</v>
      </c>
      <c r="K91" s="41">
        <f aca="true" t="shared" si="14" ref="K91:K129">J91/$C91</f>
        <v>25.502495840266224</v>
      </c>
    </row>
    <row r="92" spans="1:11" s="33" customFormat="1" ht="12.75">
      <c r="A92" s="20">
        <v>300002</v>
      </c>
      <c r="B92" s="36" t="s">
        <v>78</v>
      </c>
      <c r="C92" s="48">
        <v>357</v>
      </c>
      <c r="D92" s="37">
        <v>0</v>
      </c>
      <c r="E92" s="37">
        <f t="shared" si="10"/>
        <v>0</v>
      </c>
      <c r="F92" s="37">
        <v>0</v>
      </c>
      <c r="G92" s="37">
        <f t="shared" si="11"/>
        <v>0</v>
      </c>
      <c r="H92" s="37">
        <v>73820</v>
      </c>
      <c r="I92" s="37">
        <f t="shared" si="12"/>
        <v>206.77871148459383</v>
      </c>
      <c r="J92" s="38">
        <f t="shared" si="13"/>
        <v>73820</v>
      </c>
      <c r="K92" s="37">
        <f t="shared" si="14"/>
        <v>206.77871148459383</v>
      </c>
    </row>
    <row r="93" spans="1:11" s="33" customFormat="1" ht="12.75">
      <c r="A93" s="20">
        <v>377001</v>
      </c>
      <c r="B93" s="36" t="s">
        <v>108</v>
      </c>
      <c r="C93" s="48">
        <v>466</v>
      </c>
      <c r="D93" s="37">
        <v>0</v>
      </c>
      <c r="E93" s="37">
        <f aca="true" t="shared" si="15" ref="E93:E103">D93/$C93</f>
        <v>0</v>
      </c>
      <c r="F93" s="37">
        <v>0</v>
      </c>
      <c r="G93" s="37">
        <f aca="true" t="shared" si="16" ref="G93:G103">F93/$C93</f>
        <v>0</v>
      </c>
      <c r="H93" s="37">
        <v>12326</v>
      </c>
      <c r="I93" s="37">
        <f aca="true" t="shared" si="17" ref="I93:I103">H93/$C93</f>
        <v>26.450643776824034</v>
      </c>
      <c r="J93" s="38">
        <f aca="true" t="shared" si="18" ref="J93:J103">D93+F93+H93</f>
        <v>12326</v>
      </c>
      <c r="K93" s="37">
        <f aca="true" t="shared" si="19" ref="K93:K103">J93/$C93</f>
        <v>26.450643776824034</v>
      </c>
    </row>
    <row r="94" spans="1:11" s="33" customFormat="1" ht="12.75">
      <c r="A94" s="20">
        <v>377002</v>
      </c>
      <c r="B94" s="36" t="s">
        <v>109</v>
      </c>
      <c r="C94" s="48">
        <v>442</v>
      </c>
      <c r="D94" s="37">
        <v>0</v>
      </c>
      <c r="E94" s="37">
        <f t="shared" si="15"/>
        <v>0</v>
      </c>
      <c r="F94" s="37">
        <v>0</v>
      </c>
      <c r="G94" s="37">
        <f t="shared" si="16"/>
        <v>0</v>
      </c>
      <c r="H94" s="37">
        <v>13717</v>
      </c>
      <c r="I94" s="37">
        <f t="shared" si="17"/>
        <v>31.033936651583712</v>
      </c>
      <c r="J94" s="38">
        <f t="shared" si="18"/>
        <v>13717</v>
      </c>
      <c r="K94" s="37">
        <f t="shared" si="19"/>
        <v>31.033936651583712</v>
      </c>
    </row>
    <row r="95" spans="1:11" s="33" customFormat="1" ht="12.75">
      <c r="A95" s="21">
        <v>377003</v>
      </c>
      <c r="B95" s="51" t="s">
        <v>110</v>
      </c>
      <c r="C95" s="44">
        <v>464</v>
      </c>
      <c r="D95" s="34">
        <v>0</v>
      </c>
      <c r="E95" s="34">
        <f t="shared" si="15"/>
        <v>0</v>
      </c>
      <c r="F95" s="34">
        <v>0</v>
      </c>
      <c r="G95" s="34">
        <f t="shared" si="16"/>
        <v>0</v>
      </c>
      <c r="H95" s="34">
        <v>7096</v>
      </c>
      <c r="I95" s="34">
        <f t="shared" si="17"/>
        <v>15.293103448275861</v>
      </c>
      <c r="J95" s="35">
        <f t="shared" si="18"/>
        <v>7096</v>
      </c>
      <c r="K95" s="34">
        <f t="shared" si="19"/>
        <v>15.293103448275861</v>
      </c>
    </row>
    <row r="96" spans="1:11" s="33" customFormat="1" ht="12.75">
      <c r="A96" s="49">
        <v>378001</v>
      </c>
      <c r="B96" s="49" t="s">
        <v>111</v>
      </c>
      <c r="C96" s="46">
        <v>182</v>
      </c>
      <c r="D96" s="41">
        <v>0</v>
      </c>
      <c r="E96" s="41">
        <f t="shared" si="15"/>
        <v>0</v>
      </c>
      <c r="F96" s="41">
        <v>0</v>
      </c>
      <c r="G96" s="41">
        <f t="shared" si="16"/>
        <v>0</v>
      </c>
      <c r="H96" s="41">
        <v>6944</v>
      </c>
      <c r="I96" s="41">
        <f t="shared" si="17"/>
        <v>38.15384615384615</v>
      </c>
      <c r="J96" s="50">
        <f t="shared" si="18"/>
        <v>6944</v>
      </c>
      <c r="K96" s="41">
        <f t="shared" si="19"/>
        <v>38.15384615384615</v>
      </c>
    </row>
    <row r="97" spans="1:11" s="33" customFormat="1" ht="12.75">
      <c r="A97" s="20">
        <v>378002</v>
      </c>
      <c r="B97" s="36" t="s">
        <v>112</v>
      </c>
      <c r="C97" s="48">
        <v>198</v>
      </c>
      <c r="D97" s="37">
        <v>0</v>
      </c>
      <c r="E97" s="37">
        <f t="shared" si="15"/>
        <v>0</v>
      </c>
      <c r="F97" s="37">
        <v>0</v>
      </c>
      <c r="G97" s="37">
        <f t="shared" si="16"/>
        <v>0</v>
      </c>
      <c r="H97" s="37">
        <v>6944</v>
      </c>
      <c r="I97" s="37">
        <f t="shared" si="17"/>
        <v>35.07070707070707</v>
      </c>
      <c r="J97" s="38">
        <f t="shared" si="18"/>
        <v>6944</v>
      </c>
      <c r="K97" s="37">
        <f t="shared" si="19"/>
        <v>35.07070707070707</v>
      </c>
    </row>
    <row r="98" spans="1:11" s="33" customFormat="1" ht="12.75">
      <c r="A98" s="20">
        <v>379001</v>
      </c>
      <c r="B98" s="36" t="s">
        <v>113</v>
      </c>
      <c r="C98" s="48">
        <v>92</v>
      </c>
      <c r="D98" s="37">
        <v>0</v>
      </c>
      <c r="E98" s="37">
        <f t="shared" si="15"/>
        <v>0</v>
      </c>
      <c r="F98" s="37">
        <v>0</v>
      </c>
      <c r="G98" s="37">
        <f t="shared" si="16"/>
        <v>0</v>
      </c>
      <c r="H98" s="37">
        <v>12258</v>
      </c>
      <c r="I98" s="37">
        <f t="shared" si="17"/>
        <v>133.2391304347826</v>
      </c>
      <c r="J98" s="38">
        <f t="shared" si="18"/>
        <v>12258</v>
      </c>
      <c r="K98" s="37">
        <f t="shared" si="19"/>
        <v>133.2391304347826</v>
      </c>
    </row>
    <row r="99" spans="1:11" s="33" customFormat="1" ht="12.75">
      <c r="A99" s="20">
        <v>380001</v>
      </c>
      <c r="B99" s="36" t="s">
        <v>114</v>
      </c>
      <c r="C99" s="48">
        <v>218</v>
      </c>
      <c r="D99" s="37">
        <v>0</v>
      </c>
      <c r="E99" s="37">
        <f t="shared" si="15"/>
        <v>0</v>
      </c>
      <c r="F99" s="37">
        <v>0</v>
      </c>
      <c r="G99" s="37">
        <f t="shared" si="16"/>
        <v>0</v>
      </c>
      <c r="H99" s="37">
        <v>713</v>
      </c>
      <c r="I99" s="37">
        <f t="shared" si="17"/>
        <v>3.270642201834862</v>
      </c>
      <c r="J99" s="38">
        <f t="shared" si="18"/>
        <v>713</v>
      </c>
      <c r="K99" s="37">
        <f t="shared" si="19"/>
        <v>3.270642201834862</v>
      </c>
    </row>
    <row r="100" spans="1:11" s="33" customFormat="1" ht="12.75">
      <c r="A100" s="21">
        <v>381001</v>
      </c>
      <c r="B100" s="51" t="s">
        <v>115</v>
      </c>
      <c r="C100" s="44">
        <v>116</v>
      </c>
      <c r="D100" s="34">
        <v>0</v>
      </c>
      <c r="E100" s="34">
        <f t="shared" si="15"/>
        <v>0</v>
      </c>
      <c r="F100" s="34">
        <v>0</v>
      </c>
      <c r="G100" s="34">
        <f t="shared" si="16"/>
        <v>0</v>
      </c>
      <c r="H100" s="34">
        <v>15311</v>
      </c>
      <c r="I100" s="34">
        <f t="shared" si="17"/>
        <v>131.99137931034483</v>
      </c>
      <c r="J100" s="35">
        <f t="shared" si="18"/>
        <v>15311</v>
      </c>
      <c r="K100" s="34">
        <f t="shared" si="19"/>
        <v>131.99137931034483</v>
      </c>
    </row>
    <row r="101" spans="1:11" s="33" customFormat="1" ht="12.75">
      <c r="A101" s="49">
        <v>382001</v>
      </c>
      <c r="B101" s="49" t="s">
        <v>116</v>
      </c>
      <c r="C101" s="46">
        <v>83</v>
      </c>
      <c r="D101" s="41">
        <v>0</v>
      </c>
      <c r="E101" s="41">
        <f t="shared" si="15"/>
        <v>0</v>
      </c>
      <c r="F101" s="41">
        <v>0</v>
      </c>
      <c r="G101" s="41">
        <f t="shared" si="16"/>
        <v>0</v>
      </c>
      <c r="H101" s="41">
        <v>22088</v>
      </c>
      <c r="I101" s="41">
        <f t="shared" si="17"/>
        <v>266.12048192771084</v>
      </c>
      <c r="J101" s="50">
        <f t="shared" si="18"/>
        <v>22088</v>
      </c>
      <c r="K101" s="41">
        <f t="shared" si="19"/>
        <v>266.12048192771084</v>
      </c>
    </row>
    <row r="102" spans="1:11" s="33" customFormat="1" ht="12.75">
      <c r="A102" s="20">
        <v>383001</v>
      </c>
      <c r="B102" s="36" t="s">
        <v>117</v>
      </c>
      <c r="C102" s="48">
        <v>108</v>
      </c>
      <c r="D102" s="37">
        <v>0</v>
      </c>
      <c r="E102" s="37">
        <f t="shared" si="15"/>
        <v>0</v>
      </c>
      <c r="F102" s="37">
        <v>0</v>
      </c>
      <c r="G102" s="37">
        <f t="shared" si="16"/>
        <v>0</v>
      </c>
      <c r="H102" s="37">
        <v>0</v>
      </c>
      <c r="I102" s="37">
        <f t="shared" si="17"/>
        <v>0</v>
      </c>
      <c r="J102" s="38">
        <f t="shared" si="18"/>
        <v>0</v>
      </c>
      <c r="K102" s="37">
        <f t="shared" si="19"/>
        <v>0</v>
      </c>
    </row>
    <row r="103" spans="1:11" s="33" customFormat="1" ht="12.75">
      <c r="A103" s="20">
        <v>384001</v>
      </c>
      <c r="B103" s="36" t="s">
        <v>118</v>
      </c>
      <c r="C103" s="48">
        <v>196</v>
      </c>
      <c r="D103" s="37">
        <v>0</v>
      </c>
      <c r="E103" s="37">
        <f t="shared" si="15"/>
        <v>0</v>
      </c>
      <c r="F103" s="37">
        <v>0</v>
      </c>
      <c r="G103" s="37">
        <f t="shared" si="16"/>
        <v>0</v>
      </c>
      <c r="H103" s="37">
        <v>523</v>
      </c>
      <c r="I103" s="37">
        <f t="shared" si="17"/>
        <v>2.6683673469387754</v>
      </c>
      <c r="J103" s="38">
        <f t="shared" si="18"/>
        <v>523</v>
      </c>
      <c r="K103" s="37">
        <f t="shared" si="19"/>
        <v>2.6683673469387754</v>
      </c>
    </row>
    <row r="104" spans="1:11" s="33" customFormat="1" ht="12.75">
      <c r="A104" s="20">
        <v>385001</v>
      </c>
      <c r="B104" s="36" t="s">
        <v>97</v>
      </c>
      <c r="C104" s="48">
        <v>154</v>
      </c>
      <c r="D104" s="37">
        <v>0</v>
      </c>
      <c r="E104" s="37">
        <f t="shared" si="10"/>
        <v>0</v>
      </c>
      <c r="F104" s="37">
        <v>0</v>
      </c>
      <c r="G104" s="37">
        <f>F104/$C104</f>
        <v>0</v>
      </c>
      <c r="H104" s="37">
        <v>0</v>
      </c>
      <c r="I104" s="37">
        <f t="shared" si="12"/>
        <v>0</v>
      </c>
      <c r="J104" s="38">
        <f t="shared" si="13"/>
        <v>0</v>
      </c>
      <c r="K104" s="37">
        <f t="shared" si="14"/>
        <v>0</v>
      </c>
    </row>
    <row r="105" spans="1:11" s="33" customFormat="1" ht="12.75">
      <c r="A105" s="21">
        <v>386001</v>
      </c>
      <c r="B105" s="51" t="s">
        <v>98</v>
      </c>
      <c r="C105" s="44">
        <v>335</v>
      </c>
      <c r="D105" s="34">
        <v>0</v>
      </c>
      <c r="E105" s="34">
        <f t="shared" si="10"/>
        <v>0</v>
      </c>
      <c r="F105" s="34">
        <v>0</v>
      </c>
      <c r="G105" s="34">
        <f t="shared" si="11"/>
        <v>0</v>
      </c>
      <c r="H105" s="34">
        <v>32826</v>
      </c>
      <c r="I105" s="34">
        <f t="shared" si="12"/>
        <v>97.98805970149253</v>
      </c>
      <c r="J105" s="35">
        <f t="shared" si="13"/>
        <v>32826</v>
      </c>
      <c r="K105" s="34">
        <f t="shared" si="14"/>
        <v>97.98805970149253</v>
      </c>
    </row>
    <row r="106" spans="1:11" ht="12.75">
      <c r="A106" s="49">
        <v>387001</v>
      </c>
      <c r="B106" s="49" t="s">
        <v>99</v>
      </c>
      <c r="C106" s="46">
        <v>447</v>
      </c>
      <c r="D106" s="41">
        <v>0</v>
      </c>
      <c r="E106" s="41">
        <f t="shared" si="10"/>
        <v>0</v>
      </c>
      <c r="F106" s="41">
        <v>0</v>
      </c>
      <c r="G106" s="41">
        <f t="shared" si="11"/>
        <v>0</v>
      </c>
      <c r="H106" s="41">
        <v>16187</v>
      </c>
      <c r="I106" s="41">
        <f t="shared" si="12"/>
        <v>36.21252796420582</v>
      </c>
      <c r="J106" s="50">
        <f t="shared" si="13"/>
        <v>16187</v>
      </c>
      <c r="K106" s="41">
        <f t="shared" si="14"/>
        <v>36.21252796420582</v>
      </c>
    </row>
    <row r="107" spans="1:11" ht="12.75">
      <c r="A107" s="20">
        <v>388001</v>
      </c>
      <c r="B107" s="36" t="s">
        <v>100</v>
      </c>
      <c r="C107" s="48">
        <v>392</v>
      </c>
      <c r="D107" s="37">
        <v>0</v>
      </c>
      <c r="E107" s="37">
        <f t="shared" si="10"/>
        <v>0</v>
      </c>
      <c r="F107" s="37">
        <v>0</v>
      </c>
      <c r="G107" s="37">
        <f t="shared" si="11"/>
        <v>0</v>
      </c>
      <c r="H107" s="37">
        <v>0</v>
      </c>
      <c r="I107" s="37">
        <f t="shared" si="12"/>
        <v>0</v>
      </c>
      <c r="J107" s="38">
        <f t="shared" si="13"/>
        <v>0</v>
      </c>
      <c r="K107" s="37">
        <f t="shared" si="14"/>
        <v>0</v>
      </c>
    </row>
    <row r="108" spans="1:11" s="33" customFormat="1" ht="12.75">
      <c r="A108" s="20">
        <v>389001</v>
      </c>
      <c r="B108" s="36" t="s">
        <v>101</v>
      </c>
      <c r="C108" s="48">
        <v>351</v>
      </c>
      <c r="D108" s="37">
        <v>0</v>
      </c>
      <c r="E108" s="37">
        <f t="shared" si="10"/>
        <v>0</v>
      </c>
      <c r="F108" s="37">
        <v>0</v>
      </c>
      <c r="G108" s="37">
        <f t="shared" si="11"/>
        <v>0</v>
      </c>
      <c r="H108" s="37">
        <v>22934</v>
      </c>
      <c r="I108" s="37">
        <f t="shared" si="12"/>
        <v>65.33903133903134</v>
      </c>
      <c r="J108" s="38">
        <f t="shared" si="13"/>
        <v>22934</v>
      </c>
      <c r="K108" s="37">
        <f t="shared" si="14"/>
        <v>65.33903133903134</v>
      </c>
    </row>
    <row r="109" spans="1:11" s="33" customFormat="1" ht="12.75">
      <c r="A109" s="20">
        <v>390001</v>
      </c>
      <c r="B109" s="36" t="s">
        <v>79</v>
      </c>
      <c r="C109" s="48">
        <v>749</v>
      </c>
      <c r="D109" s="37">
        <v>0</v>
      </c>
      <c r="E109" s="37">
        <f t="shared" si="10"/>
        <v>0</v>
      </c>
      <c r="F109" s="37">
        <v>0</v>
      </c>
      <c r="G109" s="37">
        <f t="shared" si="11"/>
        <v>0</v>
      </c>
      <c r="H109" s="37">
        <v>22986</v>
      </c>
      <c r="I109" s="37">
        <f t="shared" si="12"/>
        <v>30.688918558077436</v>
      </c>
      <c r="J109" s="38">
        <f t="shared" si="13"/>
        <v>22986</v>
      </c>
      <c r="K109" s="37">
        <f t="shared" si="14"/>
        <v>30.688918558077436</v>
      </c>
    </row>
    <row r="110" spans="1:11" s="33" customFormat="1" ht="12.75">
      <c r="A110" s="21">
        <v>391001</v>
      </c>
      <c r="B110" s="51" t="s">
        <v>80</v>
      </c>
      <c r="C110" s="44">
        <v>647</v>
      </c>
      <c r="D110" s="34">
        <v>0</v>
      </c>
      <c r="E110" s="34">
        <f t="shared" si="10"/>
        <v>0</v>
      </c>
      <c r="F110" s="34">
        <v>0</v>
      </c>
      <c r="G110" s="34">
        <f t="shared" si="11"/>
        <v>0</v>
      </c>
      <c r="H110" s="34">
        <v>181437</v>
      </c>
      <c r="I110" s="34">
        <f t="shared" si="12"/>
        <v>280.4281298299845</v>
      </c>
      <c r="J110" s="35">
        <f t="shared" si="13"/>
        <v>181437</v>
      </c>
      <c r="K110" s="34">
        <f t="shared" si="14"/>
        <v>280.4281298299845</v>
      </c>
    </row>
    <row r="111" spans="1:11" ht="12.75">
      <c r="A111" s="49">
        <v>392001</v>
      </c>
      <c r="B111" s="49" t="s">
        <v>81</v>
      </c>
      <c r="C111" s="46">
        <v>351</v>
      </c>
      <c r="D111" s="41">
        <v>0</v>
      </c>
      <c r="E111" s="41">
        <f t="shared" si="10"/>
        <v>0</v>
      </c>
      <c r="F111" s="41">
        <v>0</v>
      </c>
      <c r="G111" s="41">
        <f t="shared" si="11"/>
        <v>0</v>
      </c>
      <c r="H111" s="41">
        <v>0</v>
      </c>
      <c r="I111" s="41">
        <f t="shared" si="12"/>
        <v>0</v>
      </c>
      <c r="J111" s="50">
        <f t="shared" si="13"/>
        <v>0</v>
      </c>
      <c r="K111" s="41">
        <f t="shared" si="14"/>
        <v>0</v>
      </c>
    </row>
    <row r="112" spans="1:11" ht="12.75">
      <c r="A112" s="20">
        <v>392002</v>
      </c>
      <c r="B112" s="36" t="s">
        <v>82</v>
      </c>
      <c r="C112" s="48">
        <v>203</v>
      </c>
      <c r="D112" s="37">
        <v>0</v>
      </c>
      <c r="E112" s="37">
        <f t="shared" si="10"/>
        <v>0</v>
      </c>
      <c r="F112" s="37">
        <v>0</v>
      </c>
      <c r="G112" s="37">
        <f t="shared" si="11"/>
        <v>0</v>
      </c>
      <c r="H112" s="37">
        <v>0</v>
      </c>
      <c r="I112" s="37">
        <f t="shared" si="12"/>
        <v>0</v>
      </c>
      <c r="J112" s="38">
        <f t="shared" si="13"/>
        <v>0</v>
      </c>
      <c r="K112" s="37">
        <f t="shared" si="14"/>
        <v>0</v>
      </c>
    </row>
    <row r="113" spans="1:11" s="33" customFormat="1" ht="12.75">
      <c r="A113" s="20">
        <v>393001</v>
      </c>
      <c r="B113" s="36" t="s">
        <v>83</v>
      </c>
      <c r="C113" s="48">
        <v>731</v>
      </c>
      <c r="D113" s="37">
        <v>0</v>
      </c>
      <c r="E113" s="37">
        <f t="shared" si="10"/>
        <v>0</v>
      </c>
      <c r="F113" s="37">
        <v>0</v>
      </c>
      <c r="G113" s="37">
        <f t="shared" si="11"/>
        <v>0</v>
      </c>
      <c r="H113" s="37">
        <v>9381</v>
      </c>
      <c r="I113" s="37">
        <f t="shared" si="12"/>
        <v>12.833105335157319</v>
      </c>
      <c r="J113" s="38">
        <f t="shared" si="13"/>
        <v>9381</v>
      </c>
      <c r="K113" s="37">
        <f t="shared" si="14"/>
        <v>12.833105335157319</v>
      </c>
    </row>
    <row r="114" spans="1:11" s="33" customFormat="1" ht="12.75">
      <c r="A114" s="20">
        <v>394003</v>
      </c>
      <c r="B114" s="36" t="s">
        <v>102</v>
      </c>
      <c r="C114" s="48">
        <v>504</v>
      </c>
      <c r="D114" s="37">
        <v>0</v>
      </c>
      <c r="E114" s="37">
        <f t="shared" si="10"/>
        <v>0</v>
      </c>
      <c r="F114" s="37">
        <v>0</v>
      </c>
      <c r="G114" s="37">
        <f t="shared" si="11"/>
        <v>0</v>
      </c>
      <c r="H114" s="37">
        <v>244952</v>
      </c>
      <c r="I114" s="37">
        <f t="shared" si="12"/>
        <v>486.015873015873</v>
      </c>
      <c r="J114" s="38">
        <f t="shared" si="13"/>
        <v>244952</v>
      </c>
      <c r="K114" s="37">
        <f t="shared" si="14"/>
        <v>486.015873015873</v>
      </c>
    </row>
    <row r="115" spans="1:11" s="33" customFormat="1" ht="12.75">
      <c r="A115" s="21">
        <v>395001</v>
      </c>
      <c r="B115" s="51" t="s">
        <v>84</v>
      </c>
      <c r="C115" s="44">
        <v>614</v>
      </c>
      <c r="D115" s="34">
        <v>0</v>
      </c>
      <c r="E115" s="34">
        <f t="shared" si="10"/>
        <v>0</v>
      </c>
      <c r="F115" s="34">
        <v>0</v>
      </c>
      <c r="G115" s="34">
        <f t="shared" si="11"/>
        <v>0</v>
      </c>
      <c r="H115" s="34">
        <v>105368</v>
      </c>
      <c r="I115" s="34">
        <f t="shared" si="12"/>
        <v>171.60912052117263</v>
      </c>
      <c r="J115" s="35">
        <f t="shared" si="13"/>
        <v>105368</v>
      </c>
      <c r="K115" s="34">
        <f t="shared" si="14"/>
        <v>171.60912052117263</v>
      </c>
    </row>
    <row r="116" spans="1:11" ht="12.75">
      <c r="A116" s="49">
        <v>395002</v>
      </c>
      <c r="B116" s="49" t="s">
        <v>85</v>
      </c>
      <c r="C116" s="46">
        <v>575</v>
      </c>
      <c r="D116" s="41">
        <v>0</v>
      </c>
      <c r="E116" s="41">
        <f t="shared" si="10"/>
        <v>0</v>
      </c>
      <c r="F116" s="41">
        <v>0</v>
      </c>
      <c r="G116" s="41">
        <f t="shared" si="11"/>
        <v>0</v>
      </c>
      <c r="H116" s="41">
        <v>75972</v>
      </c>
      <c r="I116" s="41">
        <f t="shared" si="12"/>
        <v>132.12521739130435</v>
      </c>
      <c r="J116" s="50">
        <f t="shared" si="13"/>
        <v>75972</v>
      </c>
      <c r="K116" s="41">
        <f t="shared" si="14"/>
        <v>132.12521739130435</v>
      </c>
    </row>
    <row r="117" spans="1:11" ht="12.75">
      <c r="A117" s="20">
        <v>395003</v>
      </c>
      <c r="B117" s="36" t="s">
        <v>86</v>
      </c>
      <c r="C117" s="48">
        <v>432</v>
      </c>
      <c r="D117" s="37">
        <v>0</v>
      </c>
      <c r="E117" s="37">
        <f t="shared" si="10"/>
        <v>0</v>
      </c>
      <c r="F117" s="37">
        <v>0</v>
      </c>
      <c r="G117" s="37">
        <f t="shared" si="11"/>
        <v>0</v>
      </c>
      <c r="H117" s="37">
        <v>56483</v>
      </c>
      <c r="I117" s="37">
        <f t="shared" si="12"/>
        <v>130.7476851851852</v>
      </c>
      <c r="J117" s="38">
        <f t="shared" si="13"/>
        <v>56483</v>
      </c>
      <c r="K117" s="37">
        <f t="shared" si="14"/>
        <v>130.7476851851852</v>
      </c>
    </row>
    <row r="118" spans="1:11" s="33" customFormat="1" ht="12.75">
      <c r="A118" s="20">
        <v>395004</v>
      </c>
      <c r="B118" s="36" t="s">
        <v>87</v>
      </c>
      <c r="C118" s="48">
        <v>510</v>
      </c>
      <c r="D118" s="37">
        <v>0</v>
      </c>
      <c r="E118" s="37">
        <f t="shared" si="10"/>
        <v>0</v>
      </c>
      <c r="F118" s="37">
        <v>0</v>
      </c>
      <c r="G118" s="37">
        <f t="shared" si="11"/>
        <v>0</v>
      </c>
      <c r="H118" s="37">
        <v>60165</v>
      </c>
      <c r="I118" s="37">
        <f t="shared" si="12"/>
        <v>117.97058823529412</v>
      </c>
      <c r="J118" s="38">
        <f t="shared" si="13"/>
        <v>60165</v>
      </c>
      <c r="K118" s="37">
        <f t="shared" si="14"/>
        <v>117.97058823529412</v>
      </c>
    </row>
    <row r="119" spans="1:11" s="33" customFormat="1" ht="12.75">
      <c r="A119" s="20">
        <v>395005</v>
      </c>
      <c r="B119" s="36" t="s">
        <v>88</v>
      </c>
      <c r="C119" s="48">
        <v>854</v>
      </c>
      <c r="D119" s="37">
        <v>0</v>
      </c>
      <c r="E119" s="37">
        <f t="shared" si="10"/>
        <v>0</v>
      </c>
      <c r="F119" s="37">
        <v>0</v>
      </c>
      <c r="G119" s="37">
        <f t="shared" si="11"/>
        <v>0</v>
      </c>
      <c r="H119" s="37">
        <v>125957</v>
      </c>
      <c r="I119" s="37">
        <f t="shared" si="12"/>
        <v>147.49063231850118</v>
      </c>
      <c r="J119" s="38">
        <f t="shared" si="13"/>
        <v>125957</v>
      </c>
      <c r="K119" s="37">
        <f t="shared" si="14"/>
        <v>147.49063231850118</v>
      </c>
    </row>
    <row r="120" spans="1:11" s="33" customFormat="1" ht="12.75">
      <c r="A120" s="21">
        <v>395006</v>
      </c>
      <c r="B120" s="51" t="s">
        <v>89</v>
      </c>
      <c r="C120" s="44">
        <v>416</v>
      </c>
      <c r="D120" s="34">
        <v>0</v>
      </c>
      <c r="E120" s="34">
        <f t="shared" si="10"/>
        <v>0</v>
      </c>
      <c r="F120" s="34">
        <v>0</v>
      </c>
      <c r="G120" s="34">
        <f t="shared" si="11"/>
        <v>0</v>
      </c>
      <c r="H120" s="34">
        <v>49931</v>
      </c>
      <c r="I120" s="34">
        <f t="shared" si="12"/>
        <v>120.0264423076923</v>
      </c>
      <c r="J120" s="35">
        <f t="shared" si="13"/>
        <v>49931</v>
      </c>
      <c r="K120" s="34">
        <f t="shared" si="14"/>
        <v>120.0264423076923</v>
      </c>
    </row>
    <row r="121" spans="1:11" ht="12.75">
      <c r="A121" s="49">
        <v>395007</v>
      </c>
      <c r="B121" s="49" t="s">
        <v>103</v>
      </c>
      <c r="C121" s="46">
        <v>266</v>
      </c>
      <c r="D121" s="41">
        <v>0</v>
      </c>
      <c r="E121" s="41">
        <f t="shared" si="10"/>
        <v>0</v>
      </c>
      <c r="F121" s="41">
        <v>0</v>
      </c>
      <c r="G121" s="41">
        <f t="shared" si="11"/>
        <v>0</v>
      </c>
      <c r="H121" s="41">
        <v>80221</v>
      </c>
      <c r="I121" s="41">
        <f t="shared" si="12"/>
        <v>301.5827067669173</v>
      </c>
      <c r="J121" s="50">
        <f t="shared" si="13"/>
        <v>80221</v>
      </c>
      <c r="K121" s="41">
        <f t="shared" si="14"/>
        <v>301.5827067669173</v>
      </c>
    </row>
    <row r="122" spans="1:11" s="33" customFormat="1" ht="12.75">
      <c r="A122" s="20">
        <v>397001</v>
      </c>
      <c r="B122" s="36" t="s">
        <v>90</v>
      </c>
      <c r="C122" s="48">
        <v>312</v>
      </c>
      <c r="D122" s="37">
        <v>0</v>
      </c>
      <c r="E122" s="37">
        <f t="shared" si="10"/>
        <v>0</v>
      </c>
      <c r="F122" s="37">
        <v>0</v>
      </c>
      <c r="G122" s="37">
        <f t="shared" si="11"/>
        <v>0</v>
      </c>
      <c r="H122" s="37">
        <v>12095</v>
      </c>
      <c r="I122" s="37">
        <f t="shared" si="12"/>
        <v>38.76602564102564</v>
      </c>
      <c r="J122" s="38">
        <f t="shared" si="13"/>
        <v>12095</v>
      </c>
      <c r="K122" s="37">
        <f t="shared" si="14"/>
        <v>38.76602564102564</v>
      </c>
    </row>
    <row r="123" spans="1:11" s="33" customFormat="1" ht="12.75">
      <c r="A123" s="20">
        <v>398001</v>
      </c>
      <c r="B123" s="36" t="s">
        <v>91</v>
      </c>
      <c r="C123" s="48">
        <v>254</v>
      </c>
      <c r="D123" s="37">
        <v>0</v>
      </c>
      <c r="E123" s="37">
        <f t="shared" si="10"/>
        <v>0</v>
      </c>
      <c r="F123" s="37">
        <v>0</v>
      </c>
      <c r="G123" s="37">
        <f t="shared" si="11"/>
        <v>0</v>
      </c>
      <c r="H123" s="37">
        <v>16239</v>
      </c>
      <c r="I123" s="37">
        <f t="shared" si="12"/>
        <v>63.93307086614173</v>
      </c>
      <c r="J123" s="38">
        <f t="shared" si="13"/>
        <v>16239</v>
      </c>
      <c r="K123" s="37">
        <f t="shared" si="14"/>
        <v>63.93307086614173</v>
      </c>
    </row>
    <row r="124" spans="1:11" s="33" customFormat="1" ht="12.75">
      <c r="A124" s="21">
        <v>398002</v>
      </c>
      <c r="B124" s="51" t="s">
        <v>92</v>
      </c>
      <c r="C124" s="44">
        <v>465</v>
      </c>
      <c r="D124" s="34">
        <v>0</v>
      </c>
      <c r="E124" s="34">
        <f t="shared" si="10"/>
        <v>0</v>
      </c>
      <c r="F124" s="34">
        <v>0</v>
      </c>
      <c r="G124" s="34">
        <f t="shared" si="11"/>
        <v>0</v>
      </c>
      <c r="H124" s="34">
        <v>0</v>
      </c>
      <c r="I124" s="34">
        <f t="shared" si="12"/>
        <v>0</v>
      </c>
      <c r="J124" s="35">
        <f t="shared" si="13"/>
        <v>0</v>
      </c>
      <c r="K124" s="34">
        <f t="shared" si="14"/>
        <v>0</v>
      </c>
    </row>
    <row r="125" spans="1:11" ht="12.75">
      <c r="A125" s="49">
        <v>398003</v>
      </c>
      <c r="B125" s="49" t="s">
        <v>104</v>
      </c>
      <c r="C125" s="46">
        <v>176</v>
      </c>
      <c r="D125" s="41">
        <v>0</v>
      </c>
      <c r="E125" s="41">
        <f t="shared" si="10"/>
        <v>0</v>
      </c>
      <c r="F125" s="41">
        <v>0</v>
      </c>
      <c r="G125" s="41">
        <f t="shared" si="11"/>
        <v>0</v>
      </c>
      <c r="H125" s="41">
        <v>0</v>
      </c>
      <c r="I125" s="41">
        <f t="shared" si="12"/>
        <v>0</v>
      </c>
      <c r="J125" s="50">
        <f t="shared" si="13"/>
        <v>0</v>
      </c>
      <c r="K125" s="41">
        <f t="shared" si="14"/>
        <v>0</v>
      </c>
    </row>
    <row r="126" spans="1:11" ht="12.75">
      <c r="A126" s="20">
        <v>398004</v>
      </c>
      <c r="B126" s="36" t="s">
        <v>119</v>
      </c>
      <c r="C126" s="48">
        <v>95</v>
      </c>
      <c r="D126" s="37">
        <v>8000</v>
      </c>
      <c r="E126" s="37">
        <f>D126/$C126</f>
        <v>84.21052631578948</v>
      </c>
      <c r="F126" s="37">
        <v>0</v>
      </c>
      <c r="G126" s="37">
        <f>F126/$C126</f>
        <v>0</v>
      </c>
      <c r="H126" s="37">
        <v>0</v>
      </c>
      <c r="I126" s="37">
        <f>H126/$C126</f>
        <v>0</v>
      </c>
      <c r="J126" s="38">
        <f>D126+F126+H126</f>
        <v>8000</v>
      </c>
      <c r="K126" s="37">
        <f>J126/$C126</f>
        <v>84.21052631578948</v>
      </c>
    </row>
    <row r="127" spans="1:11" s="33" customFormat="1" ht="12.75">
      <c r="A127" s="20">
        <v>399001</v>
      </c>
      <c r="B127" s="36" t="s">
        <v>93</v>
      </c>
      <c r="C127" s="48">
        <v>402</v>
      </c>
      <c r="D127" s="37">
        <v>0</v>
      </c>
      <c r="E127" s="37">
        <f t="shared" si="10"/>
        <v>0</v>
      </c>
      <c r="F127" s="37">
        <v>0</v>
      </c>
      <c r="G127" s="37">
        <f t="shared" si="11"/>
        <v>0</v>
      </c>
      <c r="H127" s="37">
        <v>23090</v>
      </c>
      <c r="I127" s="37">
        <f t="shared" si="12"/>
        <v>57.43781094527363</v>
      </c>
      <c r="J127" s="38">
        <f t="shared" si="13"/>
        <v>23090</v>
      </c>
      <c r="K127" s="37">
        <f t="shared" si="14"/>
        <v>57.43781094527363</v>
      </c>
    </row>
    <row r="128" spans="1:11" ht="12.75">
      <c r="A128" s="21">
        <v>399002</v>
      </c>
      <c r="B128" s="42" t="s">
        <v>105</v>
      </c>
      <c r="C128" s="47">
        <v>151</v>
      </c>
      <c r="D128" s="34">
        <v>0</v>
      </c>
      <c r="E128" s="34">
        <f t="shared" si="10"/>
        <v>0</v>
      </c>
      <c r="F128" s="34">
        <v>0</v>
      </c>
      <c r="G128" s="34">
        <f t="shared" si="11"/>
        <v>0</v>
      </c>
      <c r="H128" s="34">
        <v>5330</v>
      </c>
      <c r="I128" s="34">
        <f t="shared" si="12"/>
        <v>35.29801324503311</v>
      </c>
      <c r="J128" s="35">
        <f t="shared" si="13"/>
        <v>5330</v>
      </c>
      <c r="K128" s="34">
        <f t="shared" si="14"/>
        <v>35.29801324503311</v>
      </c>
    </row>
    <row r="129" spans="1:11" ht="12.75">
      <c r="A129" s="18"/>
      <c r="B129" s="19" t="s">
        <v>122</v>
      </c>
      <c r="C129" s="45">
        <f>SUM(C91:C128)</f>
        <v>13909</v>
      </c>
      <c r="D129" s="40">
        <f>SUM(D91:D128)</f>
        <v>8000</v>
      </c>
      <c r="E129" s="40">
        <f t="shared" si="10"/>
        <v>0.5751671579552807</v>
      </c>
      <c r="F129" s="40">
        <f>SUM(F91:F128)</f>
        <v>0</v>
      </c>
      <c r="G129" s="40">
        <f t="shared" si="11"/>
        <v>0</v>
      </c>
      <c r="H129" s="40">
        <f>SUM(H91:H128)</f>
        <v>1328621</v>
      </c>
      <c r="I129" s="40">
        <f>H129/$C129</f>
        <v>95.52239557121288</v>
      </c>
      <c r="J129" s="28">
        <f>SUM(J91:J128)</f>
        <v>1336621</v>
      </c>
      <c r="K129" s="26">
        <f t="shared" si="14"/>
        <v>96.09756272916816</v>
      </c>
    </row>
    <row r="130" spans="1:11" ht="12.75">
      <c r="A130" s="14"/>
      <c r="B130" s="15"/>
      <c r="C130" s="15"/>
      <c r="D130" s="8"/>
      <c r="E130" s="8"/>
      <c r="F130" s="8"/>
      <c r="G130" s="8"/>
      <c r="H130" s="8"/>
      <c r="I130" s="8"/>
      <c r="J130" s="8"/>
      <c r="K130" s="27"/>
    </row>
    <row r="131" spans="1:11" ht="13.5" thickBot="1">
      <c r="A131" s="22"/>
      <c r="B131" s="23" t="s">
        <v>94</v>
      </c>
      <c r="C131" s="54">
        <f>C129+C89+C78+C74</f>
        <v>683317</v>
      </c>
      <c r="D131" s="25">
        <f>D129+D89+D78+D74</f>
        <v>21784419</v>
      </c>
      <c r="E131" s="25">
        <f>D131/$C131</f>
        <v>31.88039958028265</v>
      </c>
      <c r="F131" s="25">
        <f>F129+F89+F78+F74</f>
        <v>41838040.35</v>
      </c>
      <c r="G131" s="25">
        <f>F131/$C131</f>
        <v>61.22786400748116</v>
      </c>
      <c r="H131" s="25">
        <f>H129+H89+H78+H74</f>
        <v>86441200</v>
      </c>
      <c r="I131" s="25">
        <f>H131/$C131</f>
        <v>126.50234078765786</v>
      </c>
      <c r="J131" s="29">
        <f>J129+J89+J78+J74</f>
        <v>150063659.35</v>
      </c>
      <c r="K131" s="25">
        <f>J131/$C131</f>
        <v>219.61060437542164</v>
      </c>
    </row>
    <row r="132" ht="13.5" thickTop="1"/>
    <row r="133" spans="4:11" ht="12.75" customHeight="1">
      <c r="D133" s="66" t="s">
        <v>123</v>
      </c>
      <c r="E133" s="66"/>
      <c r="F133" s="66"/>
      <c r="G133" s="55"/>
      <c r="H133" s="66" t="s">
        <v>123</v>
      </c>
      <c r="I133" s="66"/>
      <c r="J133" s="66"/>
      <c r="K133" s="55"/>
    </row>
    <row r="134" spans="4:11" ht="12.75">
      <c r="D134" s="67" t="s">
        <v>124</v>
      </c>
      <c r="E134" s="67"/>
      <c r="F134" s="67"/>
      <c r="G134" s="55"/>
      <c r="H134" s="67" t="s">
        <v>124</v>
      </c>
      <c r="I134" s="67"/>
      <c r="J134" s="67"/>
      <c r="K134" s="55"/>
    </row>
  </sheetData>
  <sheetProtection/>
  <mergeCells count="9">
    <mergeCell ref="D134:F134"/>
    <mergeCell ref="H133:J133"/>
    <mergeCell ref="H134:J134"/>
    <mergeCell ref="J2:J3"/>
    <mergeCell ref="C2:C3"/>
    <mergeCell ref="A1:B2"/>
    <mergeCell ref="D1:G1"/>
    <mergeCell ref="H1:K1"/>
    <mergeCell ref="D133:F133"/>
  </mergeCells>
  <printOptions horizontalCentered="1"/>
  <pageMargins left="0.25" right="0.25" top="0.5" bottom="0.5" header="0.25" footer="0.5"/>
  <pageSetup fitToHeight="2" fitToWidth="3" horizontalDpi="600" verticalDpi="600" orientation="portrait" paperSize="5" scale="80" r:id="rId1"/>
  <headerFooter alignWithMargins="0">
    <oddHeader>&amp;C&amp;12
</oddHeader>
  </headerFooter>
  <rowBreaks count="1" manualBreakCount="1">
    <brk id="75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2011-01-05T21:57:25Z</cp:lastPrinted>
  <dcterms:created xsi:type="dcterms:W3CDTF">2003-04-30T20:08:44Z</dcterms:created>
  <dcterms:modified xsi:type="dcterms:W3CDTF">2011-01-05T21:57:25Z</dcterms:modified>
  <cp:category/>
  <cp:version/>
  <cp:contentType/>
  <cp:contentStatus/>
</cp:coreProperties>
</file>