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15" windowWidth="9450" windowHeight="9465" tabRatio="599" activeTab="0"/>
  </bookViews>
  <sheets>
    <sheet name="Other Objects - 800" sheetId="1" r:id="rId1"/>
  </sheets>
  <definedNames>
    <definedName name="_xlnm.Print_Titles" localSheetId="0">'Other Objects - 800'!$A:$C,'Other Objects - 800'!$1:$3</definedName>
  </definedNames>
  <calcPr fullCalcOnLoad="1"/>
</workbook>
</file>

<file path=xl/sharedStrings.xml><?xml version="1.0" encoding="utf-8"?>
<sst xmlns="http://schemas.openxmlformats.org/spreadsheetml/2006/main" count="123" uniqueCount="117">
  <si>
    <t>LEA</t>
  </si>
  <si>
    <t>Dues &amp; Fees</t>
  </si>
  <si>
    <t>Judgments Against the LEA</t>
  </si>
  <si>
    <t>Interest</t>
  </si>
  <si>
    <t>Contingency</t>
  </si>
  <si>
    <t>Miscellaneous Expenditures</t>
  </si>
  <si>
    <t>DISTRICT</t>
  </si>
  <si>
    <t>Per Pupil</t>
  </si>
  <si>
    <t>Object Code 810</t>
  </si>
  <si>
    <t>Object Code 820</t>
  </si>
  <si>
    <t>Object Code 830</t>
  </si>
  <si>
    <t>Object Code 840</t>
  </si>
  <si>
    <t>Object Code 890</t>
  </si>
  <si>
    <t>Total Other Objects Expenditures</t>
  </si>
  <si>
    <t>Oct.  2006 Elementary Secondary Membership</t>
  </si>
  <si>
    <t>Total Districts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</si>
  <si>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</si>
  <si>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</si>
  <si>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</si>
  <si>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</si>
  <si>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</si>
  <si>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</si>
  <si>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</si>
  <si>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</si>
  <si>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</si>
  <si>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</si>
  <si>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</si>
  <si>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</si>
  <si>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</si>
  <si>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</si>
  <si>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</si>
  <si>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</si>
  <si>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</si>
  <si>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</si>
  <si>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</si>
  <si>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</si>
  <si>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</si>
  <si>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</si>
  <si>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</si>
  <si>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</si>
  <si>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</si>
  <si>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</si>
  <si>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</si>
  <si>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</si>
  <si>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</si>
  <si>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</si>
  <si>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</si>
  <si>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</si>
  <si>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</si>
  <si>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</si>
  <si>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</si>
  <si>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</si>
  <si>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</si>
  <si>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</si>
  <si>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</si>
  <si>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</si>
  <si>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</si>
  <si>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</si>
  <si>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</si>
  <si>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</si>
  <si>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</si>
  <si>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</si>
  <si>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</si>
  <si>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</si>
  <si>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</si>
  <si>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</si>
  <si>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</si>
  <si>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</si>
  <si>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</si>
  <si>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</si>
  <si>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</si>
  <si>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</si>
  <si>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</si>
  <si>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</si>
  <si>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</si>
  <si>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</si>
  <si>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</si>
  <si>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</si>
  <si>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</si>
  <si>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</si>
  <si>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</si>
  <si>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</si>
  <si>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</si>
  <si>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</si>
  <si>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</si>
  <si>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</si>
  <si>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</si>
  <si>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</si>
  <si>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</si>
  <si>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</si>
  <si>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</si>
  <si>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</si>
  <si>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</si>
  <si>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</si>
  <si>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</si>
  <si>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</si>
  <si>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</si>
  <si>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</si>
  <si>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</si>
  <si>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</si>
  <si>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</si>
  <si>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</si>
  <si>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</si>
  <si>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</si>
  <si>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</si>
  <si>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</si>
  <si>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</si>
  <si>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</si>
  <si>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Recovery School District (RSD OPERATED)</t>
  </si>
  <si>
    <t>Sophie B. Wright (SUNO)</t>
  </si>
  <si>
    <t>Edward Phillips (KIPP)</t>
  </si>
  <si>
    <t>McDonogh #15 (KIPP)</t>
  </si>
  <si>
    <t>Samuel J. Green (MSA)</t>
  </si>
  <si>
    <t>Total Recovery School District</t>
  </si>
  <si>
    <t>Total State</t>
  </si>
  <si>
    <t>2006-2007</t>
  </si>
  <si>
    <t>Other Objects - Expenditures by Object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</si>
</sst>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22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2" borderId="2" xfId="19" applyFont="1" applyFill="1" applyBorder="1" applyAlignment="1">
      <alignment horizontal="center"/>
      <protection/>
    </xf>
    <xf numFmtId="0" fontId="2" fillId="2" borderId="2" xfId="0" applyFont="1" applyFill="1" applyBorder="1" applyAlignment="1">
      <alignment horizontal="center" wrapText="1"/>
    </xf>
    <xf numFmtId="0" fontId="3" fillId="2" borderId="3" xfId="19" applyFont="1" applyFill="1" applyBorder="1" applyAlignment="1">
      <alignment horizontal="center"/>
      <protection/>
    </xf>
    <xf numFmtId="0" fontId="3" fillId="0" borderId="4" xfId="20" applyFont="1" applyFill="1" applyBorder="1" applyAlignment="1">
      <alignment horizontal="right" wrapText="1"/>
      <protection/>
    </xf>
    <xf numFmtId="0" fontId="3" fillId="0" borderId="5" xfId="20" applyFont="1" applyFill="1" applyBorder="1" applyAlignment="1">
      <alignment horizontal="right" wrapText="1"/>
      <protection/>
    </xf>
    <xf numFmtId="0" fontId="3" fillId="0" borderId="6" xfId="20" applyFont="1" applyFill="1" applyBorder="1" applyAlignment="1">
      <alignment horizontal="right" wrapText="1"/>
      <protection/>
    </xf>
    <xf numFmtId="0" fontId="2" fillId="0" borderId="7" xfId="0" applyFont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/>
    </xf>
    <xf numFmtId="0" fontId="5" fillId="3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5" fillId="0" borderId="9" xfId="0" applyFont="1" applyBorder="1" applyAlignment="1">
      <alignment/>
    </xf>
    <xf numFmtId="3" fontId="5" fillId="3" borderId="2" xfId="0" applyNumberFormat="1" applyFont="1" applyFill="1" applyBorder="1" applyAlignment="1">
      <alignment/>
    </xf>
    <xf numFmtId="164" fontId="5" fillId="0" borderId="2" xfId="0" applyNumberFormat="1" applyFont="1" applyBorder="1" applyAlignment="1">
      <alignment/>
    </xf>
    <xf numFmtId="164" fontId="4" fillId="2" borderId="2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3" fillId="0" borderId="7" xfId="20" applyFont="1" applyFill="1" applyBorder="1" applyAlignment="1">
      <alignment horizontal="left" wrapText="1"/>
      <protection/>
    </xf>
    <xf numFmtId="0" fontId="3" fillId="0" borderId="12" xfId="20" applyFont="1" applyFill="1" applyBorder="1" applyAlignment="1">
      <alignment horizontal="left" wrapText="1"/>
      <protection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3" fillId="0" borderId="15" xfId="20" applyFont="1" applyFill="1" applyBorder="1" applyAlignment="1">
      <alignment horizontal="right" wrapText="1"/>
      <protection/>
    </xf>
    <xf numFmtId="0" fontId="3" fillId="0" borderId="16" xfId="20" applyFont="1" applyFill="1" applyBorder="1" applyAlignment="1">
      <alignment horizontal="left" wrapText="1"/>
      <protection/>
    </xf>
    <xf numFmtId="3" fontId="3" fillId="5" borderId="7" xfId="20" applyNumberFormat="1" applyFont="1" applyFill="1" applyBorder="1" applyAlignment="1">
      <alignment horizontal="right" wrapText="1"/>
      <protection/>
    </xf>
    <xf numFmtId="0" fontId="2" fillId="0" borderId="16" xfId="0" applyFont="1" applyBorder="1" applyAlignment="1">
      <alignment/>
    </xf>
    <xf numFmtId="0" fontId="5" fillId="0" borderId="17" xfId="0" applyFont="1" applyBorder="1" applyAlignment="1">
      <alignment horizontal="left"/>
    </xf>
    <xf numFmtId="3" fontId="5" fillId="3" borderId="15" xfId="0" applyNumberFormat="1" applyFont="1" applyFill="1" applyBorder="1" applyAlignment="1">
      <alignment/>
    </xf>
    <xf numFmtId="0" fontId="3" fillId="0" borderId="8" xfId="20" applyFont="1" applyFill="1" applyBorder="1" applyAlignment="1">
      <alignment horizontal="right" wrapText="1"/>
      <protection/>
    </xf>
    <xf numFmtId="0" fontId="3" fillId="0" borderId="18" xfId="20" applyFont="1" applyFill="1" applyBorder="1" applyAlignment="1">
      <alignment horizontal="right" wrapText="1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19" xfId="20" applyFont="1" applyFill="1" applyBorder="1" applyAlignment="1">
      <alignment horizontal="right" wrapText="1"/>
      <protection/>
    </xf>
    <xf numFmtId="0" fontId="2" fillId="0" borderId="20" xfId="0" applyFont="1" applyBorder="1" applyAlignment="1">
      <alignment/>
    </xf>
    <xf numFmtId="0" fontId="5" fillId="0" borderId="21" xfId="0" applyFont="1" applyBorder="1" applyAlignment="1">
      <alignment horizontal="left"/>
    </xf>
    <xf numFmtId="3" fontId="5" fillId="3" borderId="22" xfId="0" applyNumberFormat="1" applyFont="1" applyFill="1" applyBorder="1" applyAlignment="1">
      <alignment/>
    </xf>
    <xf numFmtId="164" fontId="5" fillId="0" borderId="16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5" fillId="0" borderId="8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164" fontId="5" fillId="0" borderId="23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2" fillId="4" borderId="25" xfId="0" applyFont="1" applyFill="1" applyBorder="1" applyAlignment="1">
      <alignment/>
    </xf>
    <xf numFmtId="164" fontId="4" fillId="2" borderId="22" xfId="0" applyNumberFormat="1" applyFont="1" applyFill="1" applyBorder="1" applyAlignment="1">
      <alignment/>
    </xf>
    <xf numFmtId="0" fontId="3" fillId="0" borderId="4" xfId="20" applyFont="1" applyFill="1" applyBorder="1" applyAlignment="1">
      <alignment wrapText="1"/>
      <protection/>
    </xf>
    <xf numFmtId="3" fontId="3" fillId="5" borderId="4" xfId="20" applyNumberFormat="1" applyFont="1" applyFill="1" applyBorder="1" applyAlignment="1">
      <alignment horizontal="right" wrapText="1"/>
      <protection/>
    </xf>
    <xf numFmtId="164" fontId="3" fillId="0" borderId="6" xfId="20" applyNumberFormat="1" applyFont="1" applyFill="1" applyBorder="1" applyAlignment="1">
      <alignment horizontal="right" wrapText="1"/>
      <protection/>
    </xf>
    <xf numFmtId="164" fontId="3" fillId="0" borderId="4" xfId="20" applyNumberFormat="1" applyFont="1" applyFill="1" applyBorder="1" applyAlignment="1">
      <alignment horizontal="right" wrapText="1"/>
      <protection/>
    </xf>
    <xf numFmtId="164" fontId="3" fillId="0" borderId="5" xfId="20" applyNumberFormat="1" applyFont="1" applyFill="1" applyBorder="1" applyAlignment="1">
      <alignment horizontal="right" wrapText="1"/>
      <protection/>
    </xf>
    <xf numFmtId="3" fontId="3" fillId="5" borderId="5" xfId="20" applyNumberFormat="1" applyFont="1" applyFill="1" applyBorder="1" applyAlignment="1">
      <alignment horizontal="right" wrapText="1"/>
      <protection/>
    </xf>
    <xf numFmtId="3" fontId="3" fillId="5" borderId="6" xfId="20" applyNumberFormat="1" applyFont="1" applyFill="1" applyBorder="1" applyAlignment="1">
      <alignment horizontal="right" wrapText="1"/>
      <protection/>
    </xf>
    <xf numFmtId="164" fontId="5" fillId="0" borderId="0" xfId="0" applyNumberFormat="1" applyFont="1" applyAlignment="1">
      <alignment/>
    </xf>
    <xf numFmtId="164" fontId="5" fillId="0" borderId="26" xfId="0" applyNumberFormat="1" applyFont="1" applyBorder="1" applyAlignment="1">
      <alignment/>
    </xf>
    <xf numFmtId="164" fontId="3" fillId="0" borderId="27" xfId="20" applyNumberFormat="1" applyFont="1" applyFill="1" applyBorder="1" applyAlignment="1">
      <alignment horizontal="right" wrapText="1"/>
      <protection/>
    </xf>
    <xf numFmtId="164" fontId="3" fillId="6" borderId="6" xfId="20" applyNumberFormat="1" applyFont="1" applyFill="1" applyBorder="1" applyAlignment="1">
      <alignment horizontal="right" wrapText="1"/>
      <protection/>
    </xf>
    <xf numFmtId="164" fontId="3" fillId="6" borderId="4" xfId="20" applyNumberFormat="1" applyFont="1" applyFill="1" applyBorder="1" applyAlignment="1">
      <alignment horizontal="right" wrapText="1"/>
      <protection/>
    </xf>
    <xf numFmtId="164" fontId="3" fillId="6" borderId="5" xfId="20" applyNumberFormat="1" applyFont="1" applyFill="1" applyBorder="1" applyAlignment="1">
      <alignment horizontal="right" wrapText="1"/>
      <protection/>
    </xf>
    <xf numFmtId="164" fontId="4" fillId="2" borderId="8" xfId="0" applyNumberFormat="1" applyFont="1" applyFill="1" applyBorder="1" applyAlignment="1">
      <alignment/>
    </xf>
    <xf numFmtId="164" fontId="4" fillId="2" borderId="26" xfId="0" applyNumberFormat="1" applyFont="1" applyFill="1" applyBorder="1" applyAlignment="1">
      <alignment/>
    </xf>
    <xf numFmtId="164" fontId="3" fillId="6" borderId="27" xfId="20" applyNumberFormat="1" applyFont="1" applyFill="1" applyBorder="1" applyAlignment="1">
      <alignment horizontal="right" wrapText="1"/>
      <protection/>
    </xf>
    <xf numFmtId="0" fontId="3" fillId="0" borderId="6" xfId="20" applyFont="1" applyFill="1" applyBorder="1" applyAlignment="1">
      <alignment wrapText="1"/>
      <protection/>
    </xf>
    <xf numFmtId="0" fontId="2" fillId="4" borderId="10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tabSelected="1" view="pageBreakPreview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26" sqref="E26"/>
    </sheetView>
  </sheetViews>
  <sheetFormatPr defaultColWidth="9.140625" defaultRowHeight="12.75"/>
  <cols>
    <col min="1" max="1" width="3.8515625" style="1" bestFit="1" customWidth="1"/>
    <col min="2" max="2" width="35.7109375" style="1" customWidth="1"/>
    <col min="3" max="3" width="10.140625" style="1" bestFit="1" customWidth="1"/>
    <col min="4" max="4" width="12.28125" style="1" bestFit="1" customWidth="1"/>
    <col min="5" max="5" width="7.7109375" style="1" bestFit="1" customWidth="1"/>
    <col min="6" max="6" width="12.28125" style="1" bestFit="1" customWidth="1"/>
    <col min="7" max="7" width="10.8515625" style="1" bestFit="1" customWidth="1"/>
    <col min="8" max="8" width="12.421875" style="1" bestFit="1" customWidth="1"/>
    <col min="9" max="9" width="10.8515625" style="1" bestFit="1" customWidth="1"/>
    <col min="10" max="10" width="12.421875" style="1" bestFit="1" customWidth="1"/>
    <col min="11" max="11" width="10.8515625" style="1" bestFit="1" customWidth="1"/>
    <col min="12" max="12" width="12.421875" style="1" bestFit="1" customWidth="1"/>
    <col min="13" max="13" width="10.8515625" style="1" bestFit="1" customWidth="1"/>
    <col min="14" max="14" width="13.8515625" style="1" bestFit="1" customWidth="1"/>
    <col min="15" max="15" width="8.7109375" style="1" bestFit="1" customWidth="1"/>
    <col min="16" max="16384" width="9.140625" style="1" customWidth="1"/>
  </cols>
  <sheetData>
    <row r="1" spans="1:15" s="66" customFormat="1" ht="60" customHeight="1">
      <c r="A1" s="67" t="s">
        <v>115</v>
      </c>
      <c r="B1" s="67"/>
      <c r="D1" s="67" t="s">
        <v>116</v>
      </c>
      <c r="E1" s="67"/>
      <c r="F1" s="67"/>
      <c r="G1" s="67"/>
      <c r="H1" s="67"/>
      <c r="I1" s="67"/>
      <c r="J1" s="67" t="s">
        <v>116</v>
      </c>
      <c r="K1" s="67"/>
      <c r="L1" s="67"/>
      <c r="M1" s="67"/>
      <c r="N1" s="67"/>
      <c r="O1" s="67"/>
    </row>
    <row r="2" spans="1:15" ht="38.25">
      <c r="A2" s="68"/>
      <c r="B2" s="68"/>
      <c r="C2" s="71" t="s">
        <v>14</v>
      </c>
      <c r="D2" s="13" t="s">
        <v>1</v>
      </c>
      <c r="E2" s="9"/>
      <c r="F2" s="13" t="s">
        <v>2</v>
      </c>
      <c r="G2" s="12"/>
      <c r="H2" s="15" t="s">
        <v>3</v>
      </c>
      <c r="I2" s="12"/>
      <c r="J2" s="15" t="s">
        <v>4</v>
      </c>
      <c r="K2" s="9"/>
      <c r="L2" s="15" t="s">
        <v>5</v>
      </c>
      <c r="M2" s="9"/>
      <c r="N2" s="69" t="s">
        <v>13</v>
      </c>
      <c r="O2" s="12"/>
    </row>
    <row r="3" spans="1:15" ht="27" customHeight="1">
      <c r="A3" s="5" t="s">
        <v>0</v>
      </c>
      <c r="B3" s="3" t="s">
        <v>6</v>
      </c>
      <c r="C3" s="72"/>
      <c r="D3" s="4" t="s">
        <v>8</v>
      </c>
      <c r="E3" s="11" t="s">
        <v>7</v>
      </c>
      <c r="F3" s="4" t="s">
        <v>9</v>
      </c>
      <c r="G3" s="11" t="s">
        <v>7</v>
      </c>
      <c r="H3" s="4" t="s">
        <v>10</v>
      </c>
      <c r="I3" s="11" t="s">
        <v>7</v>
      </c>
      <c r="J3" s="4" t="s">
        <v>11</v>
      </c>
      <c r="K3" s="11" t="s">
        <v>7</v>
      </c>
      <c r="L3" s="4" t="s">
        <v>12</v>
      </c>
      <c r="M3" s="11" t="s">
        <v>7</v>
      </c>
      <c r="N3" s="70"/>
      <c r="O3" s="11" t="s">
        <v>7</v>
      </c>
    </row>
    <row r="4" spans="1:15" ht="12.75">
      <c r="A4" s="48">
        <v>1</v>
      </c>
      <c r="B4" s="48" t="s">
        <v>16</v>
      </c>
      <c r="C4" s="49">
        <v>9479</v>
      </c>
      <c r="D4" s="50">
        <v>9368</v>
      </c>
      <c r="E4" s="50">
        <f>D4/$C4</f>
        <v>0.9882899039983121</v>
      </c>
      <c r="F4" s="50">
        <v>0</v>
      </c>
      <c r="G4" s="50">
        <f>F4/$C4</f>
        <v>0</v>
      </c>
      <c r="H4" s="50">
        <v>167475</v>
      </c>
      <c r="I4" s="50">
        <f>H4/$C4</f>
        <v>17.66800295389809</v>
      </c>
      <c r="J4" s="50">
        <v>0</v>
      </c>
      <c r="K4" s="50">
        <f>J4/$C4</f>
        <v>0</v>
      </c>
      <c r="L4" s="50">
        <v>892097</v>
      </c>
      <c r="M4" s="50">
        <f>L4/$C4</f>
        <v>94.11298660196223</v>
      </c>
      <c r="N4" s="58">
        <f>D4+F4+H4+J4+L4</f>
        <v>1068940</v>
      </c>
      <c r="O4" s="50">
        <f>N4/$C4</f>
        <v>112.76927945985864</v>
      </c>
    </row>
    <row r="5" spans="1:15" ht="12.75">
      <c r="A5" s="6">
        <v>2</v>
      </c>
      <c r="B5" s="48" t="s">
        <v>17</v>
      </c>
      <c r="C5" s="49">
        <v>4303</v>
      </c>
      <c r="D5" s="51">
        <v>0</v>
      </c>
      <c r="E5" s="51">
        <f aca="true" t="shared" si="0" ref="E5:E70">D5/$C5</f>
        <v>0</v>
      </c>
      <c r="F5" s="51">
        <v>7871</v>
      </c>
      <c r="G5" s="51">
        <f aca="true" t="shared" si="1" ref="G5:G70">F5/$C5</f>
        <v>1.8291889379502673</v>
      </c>
      <c r="H5" s="51">
        <v>352538</v>
      </c>
      <c r="I5" s="51">
        <f aca="true" t="shared" si="2" ref="I5:I70">H5/$C5</f>
        <v>81.92842203114107</v>
      </c>
      <c r="J5" s="51">
        <v>0</v>
      </c>
      <c r="K5" s="51">
        <f aca="true" t="shared" si="3" ref="K5:K70">J5/$C5</f>
        <v>0</v>
      </c>
      <c r="L5" s="51">
        <v>253745</v>
      </c>
      <c r="M5" s="51">
        <f aca="true" t="shared" si="4" ref="M5:M70">L5/$C5</f>
        <v>58.96932372763189</v>
      </c>
      <c r="N5" s="59">
        <f aca="true" t="shared" si="5" ref="N5:N68">D5+F5+H5+J5+L5</f>
        <v>614154</v>
      </c>
      <c r="O5" s="51">
        <f aca="true" t="shared" si="6" ref="O5:O70">N5/$C5</f>
        <v>142.72693469672322</v>
      </c>
    </row>
    <row r="6" spans="1:15" ht="12.75">
      <c r="A6" s="6">
        <v>3</v>
      </c>
      <c r="B6" s="48" t="s">
        <v>18</v>
      </c>
      <c r="C6" s="49">
        <v>18199</v>
      </c>
      <c r="D6" s="51">
        <v>40035</v>
      </c>
      <c r="E6" s="51">
        <f t="shared" si="0"/>
        <v>2.199846145392604</v>
      </c>
      <c r="F6" s="51">
        <v>0</v>
      </c>
      <c r="G6" s="51">
        <f t="shared" si="1"/>
        <v>0</v>
      </c>
      <c r="H6" s="51">
        <v>2489974</v>
      </c>
      <c r="I6" s="51">
        <f t="shared" si="2"/>
        <v>136.81927578438376</v>
      </c>
      <c r="J6" s="51">
        <v>0</v>
      </c>
      <c r="K6" s="51">
        <f t="shared" si="3"/>
        <v>0</v>
      </c>
      <c r="L6" s="51">
        <v>736099</v>
      </c>
      <c r="M6" s="51">
        <f t="shared" si="4"/>
        <v>40.44722237485576</v>
      </c>
      <c r="N6" s="59">
        <f t="shared" si="5"/>
        <v>3266108</v>
      </c>
      <c r="O6" s="51">
        <f t="shared" si="6"/>
        <v>179.46634430463212</v>
      </c>
    </row>
    <row r="7" spans="1:15" ht="12.75">
      <c r="A7" s="6">
        <v>4</v>
      </c>
      <c r="B7" s="48" t="s">
        <v>19</v>
      </c>
      <c r="C7" s="49">
        <v>4217</v>
      </c>
      <c r="D7" s="51">
        <v>10580</v>
      </c>
      <c r="E7" s="51">
        <f t="shared" si="0"/>
        <v>2.508892577661845</v>
      </c>
      <c r="F7" s="51">
        <v>0</v>
      </c>
      <c r="G7" s="51">
        <f t="shared" si="1"/>
        <v>0</v>
      </c>
      <c r="H7" s="51">
        <v>121833</v>
      </c>
      <c r="I7" s="51">
        <f t="shared" si="2"/>
        <v>28.8909177140147</v>
      </c>
      <c r="J7" s="51">
        <v>0</v>
      </c>
      <c r="K7" s="51">
        <f t="shared" si="3"/>
        <v>0</v>
      </c>
      <c r="L7" s="51">
        <v>264434</v>
      </c>
      <c r="M7" s="51">
        <f t="shared" si="4"/>
        <v>62.706663504861275</v>
      </c>
      <c r="N7" s="59">
        <f t="shared" si="5"/>
        <v>396847</v>
      </c>
      <c r="O7" s="51">
        <f t="shared" si="6"/>
        <v>94.10647379653783</v>
      </c>
    </row>
    <row r="8" spans="1:15" ht="12.75">
      <c r="A8" s="7">
        <v>5</v>
      </c>
      <c r="B8" s="22" t="s">
        <v>20</v>
      </c>
      <c r="C8" s="10">
        <v>6261</v>
      </c>
      <c r="D8" s="52">
        <v>13715</v>
      </c>
      <c r="E8" s="52">
        <f t="shared" si="0"/>
        <v>2.190544641431081</v>
      </c>
      <c r="F8" s="52">
        <v>0</v>
      </c>
      <c r="G8" s="52">
        <f t="shared" si="1"/>
        <v>0</v>
      </c>
      <c r="H8" s="52">
        <v>75082</v>
      </c>
      <c r="I8" s="52">
        <f t="shared" si="2"/>
        <v>11.992014055262738</v>
      </c>
      <c r="J8" s="52">
        <v>0</v>
      </c>
      <c r="K8" s="52">
        <f t="shared" si="3"/>
        <v>0</v>
      </c>
      <c r="L8" s="52">
        <v>43265</v>
      </c>
      <c r="M8" s="52">
        <f t="shared" si="4"/>
        <v>6.910237981153171</v>
      </c>
      <c r="N8" s="60">
        <f t="shared" si="5"/>
        <v>132062</v>
      </c>
      <c r="O8" s="52">
        <f t="shared" si="6"/>
        <v>21.09279667784699</v>
      </c>
    </row>
    <row r="9" spans="1:15" ht="12.75">
      <c r="A9" s="8">
        <v>6</v>
      </c>
      <c r="B9" s="48" t="s">
        <v>21</v>
      </c>
      <c r="C9" s="49">
        <v>6106</v>
      </c>
      <c r="D9" s="50">
        <v>12598</v>
      </c>
      <c r="E9" s="50">
        <f t="shared" si="0"/>
        <v>2.0632165083524403</v>
      </c>
      <c r="F9" s="50">
        <v>0</v>
      </c>
      <c r="G9" s="50">
        <f t="shared" si="1"/>
        <v>0</v>
      </c>
      <c r="H9" s="50">
        <v>737634</v>
      </c>
      <c r="I9" s="50">
        <f t="shared" si="2"/>
        <v>120.80478218146085</v>
      </c>
      <c r="J9" s="50">
        <v>0</v>
      </c>
      <c r="K9" s="50">
        <f t="shared" si="3"/>
        <v>0</v>
      </c>
      <c r="L9" s="50">
        <v>0</v>
      </c>
      <c r="M9" s="50">
        <f t="shared" si="4"/>
        <v>0</v>
      </c>
      <c r="N9" s="58">
        <f t="shared" si="5"/>
        <v>750232</v>
      </c>
      <c r="O9" s="50">
        <f t="shared" si="6"/>
        <v>122.8679986898133</v>
      </c>
    </row>
    <row r="10" spans="1:15" ht="12.75">
      <c r="A10" s="6">
        <v>7</v>
      </c>
      <c r="B10" s="48" t="s">
        <v>22</v>
      </c>
      <c r="C10" s="49">
        <v>2368</v>
      </c>
      <c r="D10" s="51">
        <v>8774</v>
      </c>
      <c r="E10" s="51">
        <f t="shared" si="0"/>
        <v>3.7052364864864864</v>
      </c>
      <c r="F10" s="51">
        <v>0</v>
      </c>
      <c r="G10" s="51">
        <f t="shared" si="1"/>
        <v>0</v>
      </c>
      <c r="H10" s="51">
        <v>322208</v>
      </c>
      <c r="I10" s="51">
        <f t="shared" si="2"/>
        <v>136.06756756756758</v>
      </c>
      <c r="J10" s="51">
        <v>0</v>
      </c>
      <c r="K10" s="51">
        <f t="shared" si="3"/>
        <v>0</v>
      </c>
      <c r="L10" s="51">
        <v>50193</v>
      </c>
      <c r="M10" s="51">
        <f t="shared" si="4"/>
        <v>21.196368243243242</v>
      </c>
      <c r="N10" s="59">
        <f t="shared" si="5"/>
        <v>381175</v>
      </c>
      <c r="O10" s="51">
        <f t="shared" si="6"/>
        <v>160.9691722972973</v>
      </c>
    </row>
    <row r="11" spans="1:15" ht="12.75">
      <c r="A11" s="6">
        <v>8</v>
      </c>
      <c r="B11" s="48" t="s">
        <v>23</v>
      </c>
      <c r="C11" s="49">
        <v>19393</v>
      </c>
      <c r="D11" s="51">
        <v>17017</v>
      </c>
      <c r="E11" s="51">
        <f t="shared" si="0"/>
        <v>0.8774815655133296</v>
      </c>
      <c r="F11" s="51">
        <v>0</v>
      </c>
      <c r="G11" s="51">
        <f t="shared" si="1"/>
        <v>0</v>
      </c>
      <c r="H11" s="51">
        <v>1713306</v>
      </c>
      <c r="I11" s="51">
        <f t="shared" si="2"/>
        <v>88.3466199144021</v>
      </c>
      <c r="J11" s="51">
        <v>0</v>
      </c>
      <c r="K11" s="51">
        <f t="shared" si="3"/>
        <v>0</v>
      </c>
      <c r="L11" s="51">
        <v>101967</v>
      </c>
      <c r="M11" s="51">
        <f t="shared" si="4"/>
        <v>5.2579281183932345</v>
      </c>
      <c r="N11" s="59">
        <f t="shared" si="5"/>
        <v>1832290</v>
      </c>
      <c r="O11" s="51">
        <f t="shared" si="6"/>
        <v>94.48202959830867</v>
      </c>
    </row>
    <row r="12" spans="1:15" ht="12.75">
      <c r="A12" s="6">
        <v>9</v>
      </c>
      <c r="B12" s="48" t="s">
        <v>24</v>
      </c>
      <c r="C12" s="49">
        <v>43019</v>
      </c>
      <c r="D12" s="51">
        <v>21701</v>
      </c>
      <c r="E12" s="51">
        <f t="shared" si="0"/>
        <v>0.5044515214207675</v>
      </c>
      <c r="F12" s="51">
        <v>0</v>
      </c>
      <c r="G12" s="51">
        <f t="shared" si="1"/>
        <v>0</v>
      </c>
      <c r="H12" s="51">
        <v>4380789</v>
      </c>
      <c r="I12" s="51">
        <f t="shared" si="2"/>
        <v>101.83381761547223</v>
      </c>
      <c r="J12" s="51">
        <v>0</v>
      </c>
      <c r="K12" s="51">
        <f t="shared" si="3"/>
        <v>0</v>
      </c>
      <c r="L12" s="51">
        <v>2255966</v>
      </c>
      <c r="M12" s="51">
        <f t="shared" si="4"/>
        <v>52.441153908738</v>
      </c>
      <c r="N12" s="59">
        <f t="shared" si="5"/>
        <v>6658456</v>
      </c>
      <c r="O12" s="51">
        <f t="shared" si="6"/>
        <v>154.779423045631</v>
      </c>
    </row>
    <row r="13" spans="1:15" ht="12.75">
      <c r="A13" s="7">
        <v>10</v>
      </c>
      <c r="B13" s="22" t="s">
        <v>25</v>
      </c>
      <c r="C13" s="10">
        <v>32247</v>
      </c>
      <c r="D13" s="52">
        <v>45582</v>
      </c>
      <c r="E13" s="52">
        <f t="shared" si="0"/>
        <v>1.4135268397060192</v>
      </c>
      <c r="F13" s="52">
        <v>0</v>
      </c>
      <c r="G13" s="52">
        <f t="shared" si="1"/>
        <v>0</v>
      </c>
      <c r="H13" s="52">
        <v>8249536</v>
      </c>
      <c r="I13" s="52">
        <f t="shared" si="2"/>
        <v>255.8233634136509</v>
      </c>
      <c r="J13" s="52">
        <v>0</v>
      </c>
      <c r="K13" s="52">
        <f t="shared" si="3"/>
        <v>0</v>
      </c>
      <c r="L13" s="52">
        <v>400986</v>
      </c>
      <c r="M13" s="52">
        <f t="shared" si="4"/>
        <v>12.43483114708345</v>
      </c>
      <c r="N13" s="60">
        <f t="shared" si="5"/>
        <v>8696104</v>
      </c>
      <c r="O13" s="52">
        <f t="shared" si="6"/>
        <v>269.67172140044033</v>
      </c>
    </row>
    <row r="14" spans="1:15" ht="12.75">
      <c r="A14" s="6">
        <v>11</v>
      </c>
      <c r="B14" s="48" t="s">
        <v>26</v>
      </c>
      <c r="C14" s="49">
        <v>1818</v>
      </c>
      <c r="D14" s="51">
        <v>7619</v>
      </c>
      <c r="E14" s="51">
        <f t="shared" si="0"/>
        <v>4.190869086908691</v>
      </c>
      <c r="F14" s="51">
        <v>0</v>
      </c>
      <c r="G14" s="51">
        <f t="shared" si="1"/>
        <v>0</v>
      </c>
      <c r="H14" s="51">
        <v>0</v>
      </c>
      <c r="I14" s="51">
        <f t="shared" si="2"/>
        <v>0</v>
      </c>
      <c r="J14" s="51">
        <v>0</v>
      </c>
      <c r="K14" s="51">
        <f t="shared" si="3"/>
        <v>0</v>
      </c>
      <c r="L14" s="51">
        <v>108282</v>
      </c>
      <c r="M14" s="51">
        <f t="shared" si="4"/>
        <v>59.56105610561056</v>
      </c>
      <c r="N14" s="59">
        <f t="shared" si="5"/>
        <v>115901</v>
      </c>
      <c r="O14" s="51">
        <f t="shared" si="6"/>
        <v>63.75192519251925</v>
      </c>
    </row>
    <row r="15" spans="1:15" ht="12.75">
      <c r="A15" s="6">
        <v>12</v>
      </c>
      <c r="B15" s="48" t="s">
        <v>27</v>
      </c>
      <c r="C15" s="49">
        <v>1530</v>
      </c>
      <c r="D15" s="51">
        <v>11552</v>
      </c>
      <c r="E15" s="51">
        <f t="shared" si="0"/>
        <v>7.550326797385621</v>
      </c>
      <c r="F15" s="51">
        <v>10000</v>
      </c>
      <c r="G15" s="51">
        <f t="shared" si="1"/>
        <v>6.5359477124183005</v>
      </c>
      <c r="H15" s="51">
        <v>461241</v>
      </c>
      <c r="I15" s="51">
        <f t="shared" si="2"/>
        <v>301.4647058823529</v>
      </c>
      <c r="J15" s="51">
        <v>0</v>
      </c>
      <c r="K15" s="51">
        <f t="shared" si="3"/>
        <v>0</v>
      </c>
      <c r="L15" s="51">
        <v>259449</v>
      </c>
      <c r="M15" s="51">
        <f t="shared" si="4"/>
        <v>169.57450980392156</v>
      </c>
      <c r="N15" s="59">
        <f t="shared" si="5"/>
        <v>742242</v>
      </c>
      <c r="O15" s="51">
        <f t="shared" si="6"/>
        <v>485.12549019607843</v>
      </c>
    </row>
    <row r="16" spans="1:15" ht="12.75">
      <c r="A16" s="6">
        <v>13</v>
      </c>
      <c r="B16" s="48" t="s">
        <v>28</v>
      </c>
      <c r="C16" s="49">
        <v>1783</v>
      </c>
      <c r="D16" s="51">
        <v>5589</v>
      </c>
      <c r="E16" s="51">
        <f t="shared" si="0"/>
        <v>3.1346045989904656</v>
      </c>
      <c r="F16" s="51">
        <v>0</v>
      </c>
      <c r="G16" s="51">
        <f t="shared" si="1"/>
        <v>0</v>
      </c>
      <c r="H16" s="51">
        <v>32332</v>
      </c>
      <c r="I16" s="51">
        <f t="shared" si="2"/>
        <v>18.133482893998877</v>
      </c>
      <c r="J16" s="51">
        <v>0</v>
      </c>
      <c r="K16" s="51">
        <f t="shared" si="3"/>
        <v>0</v>
      </c>
      <c r="L16" s="51">
        <v>72867</v>
      </c>
      <c r="M16" s="51">
        <f t="shared" si="4"/>
        <v>40.86763881099271</v>
      </c>
      <c r="N16" s="59">
        <f t="shared" si="5"/>
        <v>110788</v>
      </c>
      <c r="O16" s="51">
        <f t="shared" si="6"/>
        <v>62.135726303982054</v>
      </c>
    </row>
    <row r="17" spans="1:15" ht="12.75">
      <c r="A17" s="6">
        <v>14</v>
      </c>
      <c r="B17" s="48" t="s">
        <v>29</v>
      </c>
      <c r="C17" s="49">
        <v>2579</v>
      </c>
      <c r="D17" s="51">
        <v>27528</v>
      </c>
      <c r="E17" s="51">
        <f t="shared" si="0"/>
        <v>10.673904614191548</v>
      </c>
      <c r="F17" s="51">
        <v>0</v>
      </c>
      <c r="G17" s="51">
        <f t="shared" si="1"/>
        <v>0</v>
      </c>
      <c r="H17" s="51">
        <v>663155</v>
      </c>
      <c r="I17" s="51">
        <f t="shared" si="2"/>
        <v>257.1364870104692</v>
      </c>
      <c r="J17" s="51">
        <v>0</v>
      </c>
      <c r="K17" s="51">
        <f t="shared" si="3"/>
        <v>0</v>
      </c>
      <c r="L17" s="51">
        <v>11121</v>
      </c>
      <c r="M17" s="51">
        <f t="shared" si="4"/>
        <v>4.312136487010469</v>
      </c>
      <c r="N17" s="59">
        <f t="shared" si="5"/>
        <v>701804</v>
      </c>
      <c r="O17" s="51">
        <f t="shared" si="6"/>
        <v>272.1225281116712</v>
      </c>
    </row>
    <row r="18" spans="1:15" ht="12.75">
      <c r="A18" s="7">
        <v>15</v>
      </c>
      <c r="B18" s="22" t="s">
        <v>30</v>
      </c>
      <c r="C18" s="10">
        <v>4042</v>
      </c>
      <c r="D18" s="52">
        <v>11005</v>
      </c>
      <c r="E18" s="52">
        <f t="shared" si="0"/>
        <v>2.722662048490846</v>
      </c>
      <c r="F18" s="52">
        <v>0</v>
      </c>
      <c r="G18" s="52">
        <f t="shared" si="1"/>
        <v>0</v>
      </c>
      <c r="H18" s="52">
        <v>140833</v>
      </c>
      <c r="I18" s="52">
        <f t="shared" si="2"/>
        <v>34.8424047501237</v>
      </c>
      <c r="J18" s="52">
        <v>0</v>
      </c>
      <c r="K18" s="52">
        <f t="shared" si="3"/>
        <v>0</v>
      </c>
      <c r="L18" s="52">
        <v>35456</v>
      </c>
      <c r="M18" s="52">
        <f t="shared" si="4"/>
        <v>8.771895101434934</v>
      </c>
      <c r="N18" s="60">
        <f t="shared" si="5"/>
        <v>187294</v>
      </c>
      <c r="O18" s="52">
        <f t="shared" si="6"/>
        <v>46.33696190004948</v>
      </c>
    </row>
    <row r="19" spans="1:15" ht="12.75">
      <c r="A19" s="6">
        <v>16</v>
      </c>
      <c r="B19" s="48" t="s">
        <v>31</v>
      </c>
      <c r="C19" s="49">
        <v>4965</v>
      </c>
      <c r="D19" s="51">
        <v>10277</v>
      </c>
      <c r="E19" s="51">
        <f t="shared" si="0"/>
        <v>2.069889224572004</v>
      </c>
      <c r="F19" s="51">
        <v>0</v>
      </c>
      <c r="G19" s="51">
        <f t="shared" si="1"/>
        <v>0</v>
      </c>
      <c r="H19" s="51">
        <v>887060</v>
      </c>
      <c r="I19" s="51">
        <f t="shared" si="2"/>
        <v>178.66263846928499</v>
      </c>
      <c r="J19" s="51">
        <v>0</v>
      </c>
      <c r="K19" s="51">
        <f t="shared" si="3"/>
        <v>0</v>
      </c>
      <c r="L19" s="51">
        <v>632148</v>
      </c>
      <c r="M19" s="51">
        <f t="shared" si="4"/>
        <v>127.32084592145016</v>
      </c>
      <c r="N19" s="59">
        <f t="shared" si="5"/>
        <v>1529485</v>
      </c>
      <c r="O19" s="51">
        <f t="shared" si="6"/>
        <v>308.0533736153071</v>
      </c>
    </row>
    <row r="20" spans="1:15" ht="12.75">
      <c r="A20" s="6">
        <v>17</v>
      </c>
      <c r="B20" s="48" t="s">
        <v>32</v>
      </c>
      <c r="C20" s="49">
        <v>49197</v>
      </c>
      <c r="D20" s="51">
        <v>86461</v>
      </c>
      <c r="E20" s="51">
        <f t="shared" si="0"/>
        <v>1.7574445596276196</v>
      </c>
      <c r="F20" s="51">
        <v>0</v>
      </c>
      <c r="G20" s="51">
        <f t="shared" si="1"/>
        <v>0</v>
      </c>
      <c r="H20" s="51">
        <v>0</v>
      </c>
      <c r="I20" s="51">
        <f t="shared" si="2"/>
        <v>0</v>
      </c>
      <c r="J20" s="51">
        <v>0</v>
      </c>
      <c r="K20" s="51">
        <f t="shared" si="3"/>
        <v>0</v>
      </c>
      <c r="L20" s="51">
        <v>787884</v>
      </c>
      <c r="M20" s="51">
        <f t="shared" si="4"/>
        <v>16.014878956033904</v>
      </c>
      <c r="N20" s="59">
        <f t="shared" si="5"/>
        <v>874345</v>
      </c>
      <c r="O20" s="51">
        <f t="shared" si="6"/>
        <v>17.772323515661522</v>
      </c>
    </row>
    <row r="21" spans="1:15" ht="12.75">
      <c r="A21" s="6">
        <v>18</v>
      </c>
      <c r="B21" s="48" t="s">
        <v>33</v>
      </c>
      <c r="C21" s="49">
        <v>1499</v>
      </c>
      <c r="D21" s="51">
        <v>5508</v>
      </c>
      <c r="E21" s="51">
        <f t="shared" si="0"/>
        <v>3.674449633088726</v>
      </c>
      <c r="F21" s="51">
        <v>0</v>
      </c>
      <c r="G21" s="51">
        <f t="shared" si="1"/>
        <v>0</v>
      </c>
      <c r="H21" s="51">
        <v>12000</v>
      </c>
      <c r="I21" s="51">
        <f t="shared" si="2"/>
        <v>8.005336891260841</v>
      </c>
      <c r="J21" s="51">
        <v>0</v>
      </c>
      <c r="K21" s="51">
        <f t="shared" si="3"/>
        <v>0</v>
      </c>
      <c r="L21" s="51">
        <v>59516</v>
      </c>
      <c r="M21" s="51">
        <f t="shared" si="4"/>
        <v>39.70380253502335</v>
      </c>
      <c r="N21" s="59">
        <f t="shared" si="5"/>
        <v>77024</v>
      </c>
      <c r="O21" s="51">
        <f t="shared" si="6"/>
        <v>51.383589059372916</v>
      </c>
    </row>
    <row r="22" spans="1:15" ht="12.75">
      <c r="A22" s="6">
        <v>19</v>
      </c>
      <c r="B22" s="48" t="s">
        <v>34</v>
      </c>
      <c r="C22" s="49">
        <v>2356</v>
      </c>
      <c r="D22" s="51">
        <v>8172</v>
      </c>
      <c r="E22" s="51">
        <f t="shared" si="0"/>
        <v>3.468590831918506</v>
      </c>
      <c r="F22" s="51">
        <v>0</v>
      </c>
      <c r="G22" s="51">
        <f t="shared" si="1"/>
        <v>0</v>
      </c>
      <c r="H22" s="51">
        <v>0</v>
      </c>
      <c r="I22" s="51">
        <f t="shared" si="2"/>
        <v>0</v>
      </c>
      <c r="J22" s="51">
        <v>0</v>
      </c>
      <c r="K22" s="51">
        <f t="shared" si="3"/>
        <v>0</v>
      </c>
      <c r="L22" s="51">
        <v>171752</v>
      </c>
      <c r="M22" s="51">
        <f t="shared" si="4"/>
        <v>72.89983022071307</v>
      </c>
      <c r="N22" s="59">
        <f t="shared" si="5"/>
        <v>179924</v>
      </c>
      <c r="O22" s="51">
        <f t="shared" si="6"/>
        <v>76.36842105263158</v>
      </c>
    </row>
    <row r="23" spans="1:15" ht="12.75">
      <c r="A23" s="7">
        <v>20</v>
      </c>
      <c r="B23" s="22" t="s">
        <v>35</v>
      </c>
      <c r="C23" s="10">
        <v>6173</v>
      </c>
      <c r="D23" s="52">
        <v>11685</v>
      </c>
      <c r="E23" s="52">
        <f t="shared" si="0"/>
        <v>1.8929207840596145</v>
      </c>
      <c r="F23" s="52">
        <v>0</v>
      </c>
      <c r="G23" s="52">
        <f t="shared" si="1"/>
        <v>0</v>
      </c>
      <c r="H23" s="52">
        <v>447073</v>
      </c>
      <c r="I23" s="52">
        <f t="shared" si="2"/>
        <v>72.42394297748258</v>
      </c>
      <c r="J23" s="52">
        <v>0</v>
      </c>
      <c r="K23" s="52">
        <f t="shared" si="3"/>
        <v>0</v>
      </c>
      <c r="L23" s="52">
        <v>196290</v>
      </c>
      <c r="M23" s="52">
        <f t="shared" si="4"/>
        <v>31.798153248015552</v>
      </c>
      <c r="N23" s="60">
        <f t="shared" si="5"/>
        <v>655048</v>
      </c>
      <c r="O23" s="52">
        <f t="shared" si="6"/>
        <v>106.11501700955775</v>
      </c>
    </row>
    <row r="24" spans="1:15" ht="12.75">
      <c r="A24" s="6">
        <v>21</v>
      </c>
      <c r="B24" s="48" t="s">
        <v>36</v>
      </c>
      <c r="C24" s="49">
        <v>3476</v>
      </c>
      <c r="D24" s="51">
        <v>13425</v>
      </c>
      <c r="E24" s="51">
        <f t="shared" si="0"/>
        <v>3.8621979286536248</v>
      </c>
      <c r="F24" s="51">
        <v>0</v>
      </c>
      <c r="G24" s="51">
        <f t="shared" si="1"/>
        <v>0</v>
      </c>
      <c r="H24" s="51">
        <v>0</v>
      </c>
      <c r="I24" s="51">
        <f t="shared" si="2"/>
        <v>0</v>
      </c>
      <c r="J24" s="51">
        <v>0</v>
      </c>
      <c r="K24" s="51">
        <f t="shared" si="3"/>
        <v>0</v>
      </c>
      <c r="L24" s="51">
        <v>102675</v>
      </c>
      <c r="M24" s="51">
        <f t="shared" si="4"/>
        <v>29.538262370540853</v>
      </c>
      <c r="N24" s="59">
        <f t="shared" si="5"/>
        <v>116100</v>
      </c>
      <c r="O24" s="51">
        <f t="shared" si="6"/>
        <v>33.40046029919448</v>
      </c>
    </row>
    <row r="25" spans="1:15" ht="12.75">
      <c r="A25" s="6">
        <v>22</v>
      </c>
      <c r="B25" s="48" t="s">
        <v>37</v>
      </c>
      <c r="C25" s="49">
        <v>3559</v>
      </c>
      <c r="D25" s="51">
        <v>3850</v>
      </c>
      <c r="E25" s="51">
        <f t="shared" si="0"/>
        <v>1.0817645406012926</v>
      </c>
      <c r="F25" s="51">
        <v>5353</v>
      </c>
      <c r="G25" s="51">
        <f t="shared" si="1"/>
        <v>1.504074178139927</v>
      </c>
      <c r="H25" s="51">
        <v>198</v>
      </c>
      <c r="I25" s="51">
        <f t="shared" si="2"/>
        <v>0.05563360494520933</v>
      </c>
      <c r="J25" s="51">
        <v>0</v>
      </c>
      <c r="K25" s="51">
        <f t="shared" si="3"/>
        <v>0</v>
      </c>
      <c r="L25" s="51">
        <v>17562</v>
      </c>
      <c r="M25" s="51">
        <f t="shared" si="4"/>
        <v>4.934532171958415</v>
      </c>
      <c r="N25" s="59">
        <f t="shared" si="5"/>
        <v>26963</v>
      </c>
      <c r="O25" s="51">
        <f t="shared" si="6"/>
        <v>7.5760044956448445</v>
      </c>
    </row>
    <row r="26" spans="1:15" ht="12.75">
      <c r="A26" s="6">
        <v>23</v>
      </c>
      <c r="B26" s="48" t="s">
        <v>38</v>
      </c>
      <c r="C26" s="49">
        <v>14129</v>
      </c>
      <c r="D26" s="51">
        <v>22058</v>
      </c>
      <c r="E26" s="51">
        <f t="shared" si="0"/>
        <v>1.5611862127539105</v>
      </c>
      <c r="F26" s="51">
        <v>0</v>
      </c>
      <c r="G26" s="51">
        <f t="shared" si="1"/>
        <v>0</v>
      </c>
      <c r="H26" s="51">
        <v>2876360</v>
      </c>
      <c r="I26" s="51">
        <f t="shared" si="2"/>
        <v>203.57845565857457</v>
      </c>
      <c r="J26" s="51">
        <v>0</v>
      </c>
      <c r="K26" s="51">
        <f t="shared" si="3"/>
        <v>0</v>
      </c>
      <c r="L26" s="51">
        <v>519107</v>
      </c>
      <c r="M26" s="51">
        <f t="shared" si="4"/>
        <v>36.74053365418642</v>
      </c>
      <c r="N26" s="59">
        <f t="shared" si="5"/>
        <v>3417525</v>
      </c>
      <c r="O26" s="51">
        <f t="shared" si="6"/>
        <v>241.8801755255149</v>
      </c>
    </row>
    <row r="27" spans="1:15" ht="12.75">
      <c r="A27" s="6">
        <v>24</v>
      </c>
      <c r="B27" s="48" t="s">
        <v>39</v>
      </c>
      <c r="C27" s="49">
        <v>4290</v>
      </c>
      <c r="D27" s="51">
        <v>14636</v>
      </c>
      <c r="E27" s="51">
        <f t="shared" si="0"/>
        <v>3.4116550116550117</v>
      </c>
      <c r="F27" s="51">
        <v>0</v>
      </c>
      <c r="G27" s="51">
        <f t="shared" si="1"/>
        <v>0</v>
      </c>
      <c r="H27" s="51">
        <v>459479</v>
      </c>
      <c r="I27" s="51">
        <f t="shared" si="2"/>
        <v>107.104662004662</v>
      </c>
      <c r="J27" s="51">
        <v>0</v>
      </c>
      <c r="K27" s="51">
        <f t="shared" si="3"/>
        <v>0</v>
      </c>
      <c r="L27" s="51">
        <v>449135</v>
      </c>
      <c r="M27" s="51">
        <f t="shared" si="4"/>
        <v>104.6934731934732</v>
      </c>
      <c r="N27" s="59">
        <f t="shared" si="5"/>
        <v>923250</v>
      </c>
      <c r="O27" s="51">
        <f t="shared" si="6"/>
        <v>215.2097902097902</v>
      </c>
    </row>
    <row r="28" spans="1:15" ht="12.75">
      <c r="A28" s="7">
        <v>25</v>
      </c>
      <c r="B28" s="22" t="s">
        <v>40</v>
      </c>
      <c r="C28" s="10">
        <v>2162</v>
      </c>
      <c r="D28" s="52">
        <v>0</v>
      </c>
      <c r="E28" s="52">
        <f t="shared" si="0"/>
        <v>0</v>
      </c>
      <c r="F28" s="52">
        <v>0</v>
      </c>
      <c r="G28" s="52">
        <f t="shared" si="1"/>
        <v>0</v>
      </c>
      <c r="H28" s="52">
        <v>169087</v>
      </c>
      <c r="I28" s="52">
        <f t="shared" si="2"/>
        <v>78.2086031452359</v>
      </c>
      <c r="J28" s="52">
        <v>0</v>
      </c>
      <c r="K28" s="52">
        <f t="shared" si="3"/>
        <v>0</v>
      </c>
      <c r="L28" s="52">
        <v>91250</v>
      </c>
      <c r="M28" s="52">
        <f t="shared" si="4"/>
        <v>42.20629047178539</v>
      </c>
      <c r="N28" s="60">
        <f t="shared" si="5"/>
        <v>260337</v>
      </c>
      <c r="O28" s="52">
        <f t="shared" si="6"/>
        <v>120.41489361702128</v>
      </c>
    </row>
    <row r="29" spans="1:15" ht="12.75">
      <c r="A29" s="6">
        <v>26</v>
      </c>
      <c r="B29" s="48" t="s">
        <v>41</v>
      </c>
      <c r="C29" s="49">
        <v>43528</v>
      </c>
      <c r="D29" s="51">
        <v>70493</v>
      </c>
      <c r="E29" s="51">
        <f t="shared" si="0"/>
        <v>1.6194863076640325</v>
      </c>
      <c r="F29" s="51">
        <v>525725</v>
      </c>
      <c r="G29" s="51">
        <f t="shared" si="1"/>
        <v>12.077857930527477</v>
      </c>
      <c r="H29" s="51">
        <v>8328114</v>
      </c>
      <c r="I29" s="51">
        <f t="shared" si="2"/>
        <v>191.32774306193716</v>
      </c>
      <c r="J29" s="51">
        <v>0</v>
      </c>
      <c r="K29" s="51">
        <f t="shared" si="3"/>
        <v>0</v>
      </c>
      <c r="L29" s="51">
        <v>8084155</v>
      </c>
      <c r="M29" s="51">
        <f t="shared" si="4"/>
        <v>185.7230977761441</v>
      </c>
      <c r="N29" s="59">
        <f t="shared" si="5"/>
        <v>17008487</v>
      </c>
      <c r="O29" s="51">
        <f t="shared" si="6"/>
        <v>390.74818507627276</v>
      </c>
    </row>
    <row r="30" spans="1:15" ht="12.75">
      <c r="A30" s="6">
        <v>27</v>
      </c>
      <c r="B30" s="48" t="s">
        <v>42</v>
      </c>
      <c r="C30" s="49">
        <v>5776</v>
      </c>
      <c r="D30" s="51">
        <v>17692</v>
      </c>
      <c r="E30" s="51">
        <f t="shared" si="0"/>
        <v>3.0630193905817173</v>
      </c>
      <c r="F30" s="51">
        <v>0</v>
      </c>
      <c r="G30" s="51">
        <f t="shared" si="1"/>
        <v>0</v>
      </c>
      <c r="H30" s="51">
        <v>1514376</v>
      </c>
      <c r="I30" s="51">
        <f t="shared" si="2"/>
        <v>262.1842105263158</v>
      </c>
      <c r="J30" s="51">
        <v>0</v>
      </c>
      <c r="K30" s="51">
        <f t="shared" si="3"/>
        <v>0</v>
      </c>
      <c r="L30" s="51">
        <v>41806</v>
      </c>
      <c r="M30" s="51">
        <f t="shared" si="4"/>
        <v>7.237880886426593</v>
      </c>
      <c r="N30" s="59">
        <f t="shared" si="5"/>
        <v>1573874</v>
      </c>
      <c r="O30" s="51">
        <f t="shared" si="6"/>
        <v>272.4851108033241</v>
      </c>
    </row>
    <row r="31" spans="1:15" ht="12.75">
      <c r="A31" s="6">
        <v>28</v>
      </c>
      <c r="B31" s="48" t="s">
        <v>43</v>
      </c>
      <c r="C31" s="49">
        <v>30255</v>
      </c>
      <c r="D31" s="51">
        <v>49404</v>
      </c>
      <c r="E31" s="51">
        <f t="shared" si="0"/>
        <v>1.6329201784828953</v>
      </c>
      <c r="F31" s="51">
        <v>564447</v>
      </c>
      <c r="G31" s="51">
        <f t="shared" si="1"/>
        <v>18.656321269211702</v>
      </c>
      <c r="H31" s="51">
        <v>4095197</v>
      </c>
      <c r="I31" s="51">
        <f t="shared" si="2"/>
        <v>135.3560403239134</v>
      </c>
      <c r="J31" s="51">
        <v>0</v>
      </c>
      <c r="K31" s="51">
        <f t="shared" si="3"/>
        <v>0</v>
      </c>
      <c r="L31" s="51">
        <v>151167</v>
      </c>
      <c r="M31" s="51">
        <f t="shared" si="4"/>
        <v>4.996430342092216</v>
      </c>
      <c r="N31" s="59">
        <f t="shared" si="5"/>
        <v>4860215</v>
      </c>
      <c r="O31" s="51">
        <f t="shared" si="6"/>
        <v>160.6417121137002</v>
      </c>
    </row>
    <row r="32" spans="1:15" ht="12.75">
      <c r="A32" s="6">
        <v>29</v>
      </c>
      <c r="B32" s="48" t="s">
        <v>44</v>
      </c>
      <c r="C32" s="49">
        <v>14613</v>
      </c>
      <c r="D32" s="51">
        <v>13609</v>
      </c>
      <c r="E32" s="51">
        <f t="shared" si="0"/>
        <v>0.9312940532402655</v>
      </c>
      <c r="F32" s="51">
        <v>85000</v>
      </c>
      <c r="G32" s="51">
        <f t="shared" si="1"/>
        <v>5.816738520495449</v>
      </c>
      <c r="H32" s="51">
        <v>3855769</v>
      </c>
      <c r="I32" s="51">
        <f t="shared" si="2"/>
        <v>263.85882433449666</v>
      </c>
      <c r="J32" s="51">
        <v>0</v>
      </c>
      <c r="K32" s="51">
        <f t="shared" si="3"/>
        <v>0</v>
      </c>
      <c r="L32" s="51">
        <v>795038</v>
      </c>
      <c r="M32" s="51">
        <f t="shared" si="4"/>
        <v>54.40621364538425</v>
      </c>
      <c r="N32" s="59">
        <f t="shared" si="5"/>
        <v>4749416</v>
      </c>
      <c r="O32" s="51">
        <f t="shared" si="6"/>
        <v>325.0130705536166</v>
      </c>
    </row>
    <row r="33" spans="1:15" ht="12.75">
      <c r="A33" s="7">
        <v>30</v>
      </c>
      <c r="B33" s="22" t="s">
        <v>45</v>
      </c>
      <c r="C33" s="10">
        <v>2715</v>
      </c>
      <c r="D33" s="52">
        <v>8770</v>
      </c>
      <c r="E33" s="52">
        <f t="shared" si="0"/>
        <v>3.2302025782688766</v>
      </c>
      <c r="F33" s="52">
        <v>23781</v>
      </c>
      <c r="G33" s="52">
        <f t="shared" si="1"/>
        <v>8.759116022099448</v>
      </c>
      <c r="H33" s="52">
        <v>7915</v>
      </c>
      <c r="I33" s="52">
        <f t="shared" si="2"/>
        <v>2.9152854511970534</v>
      </c>
      <c r="J33" s="52">
        <v>0</v>
      </c>
      <c r="K33" s="52">
        <f t="shared" si="3"/>
        <v>0</v>
      </c>
      <c r="L33" s="52">
        <v>73933</v>
      </c>
      <c r="M33" s="52">
        <f t="shared" si="4"/>
        <v>27.231307550644566</v>
      </c>
      <c r="N33" s="60">
        <f t="shared" si="5"/>
        <v>114399</v>
      </c>
      <c r="O33" s="52">
        <f t="shared" si="6"/>
        <v>42.135911602209944</v>
      </c>
    </row>
    <row r="34" spans="1:15" ht="12.75">
      <c r="A34" s="6">
        <v>31</v>
      </c>
      <c r="B34" s="48" t="s">
        <v>46</v>
      </c>
      <c r="C34" s="49">
        <v>6657</v>
      </c>
      <c r="D34" s="51">
        <v>21969</v>
      </c>
      <c r="E34" s="51">
        <f t="shared" si="0"/>
        <v>3.3001351960342498</v>
      </c>
      <c r="F34" s="51">
        <v>0</v>
      </c>
      <c r="G34" s="51">
        <f t="shared" si="1"/>
        <v>0</v>
      </c>
      <c r="H34" s="51">
        <v>1486493</v>
      </c>
      <c r="I34" s="51">
        <f t="shared" si="2"/>
        <v>223.2977317109809</v>
      </c>
      <c r="J34" s="51">
        <v>0</v>
      </c>
      <c r="K34" s="51">
        <f t="shared" si="3"/>
        <v>0</v>
      </c>
      <c r="L34" s="51">
        <v>140361</v>
      </c>
      <c r="M34" s="51">
        <f t="shared" si="4"/>
        <v>21.08472284812979</v>
      </c>
      <c r="N34" s="59">
        <f t="shared" si="5"/>
        <v>1648823</v>
      </c>
      <c r="O34" s="51">
        <f t="shared" si="6"/>
        <v>247.68258975514496</v>
      </c>
    </row>
    <row r="35" spans="1:15" ht="12.75">
      <c r="A35" s="6">
        <v>32</v>
      </c>
      <c r="B35" s="48" t="s">
        <v>47</v>
      </c>
      <c r="C35" s="49">
        <v>23155</v>
      </c>
      <c r="D35" s="51">
        <v>19422</v>
      </c>
      <c r="E35" s="51">
        <f t="shared" si="0"/>
        <v>0.8387821204923342</v>
      </c>
      <c r="F35" s="51">
        <v>0</v>
      </c>
      <c r="G35" s="51">
        <f t="shared" si="1"/>
        <v>0</v>
      </c>
      <c r="H35" s="51">
        <v>1705166</v>
      </c>
      <c r="I35" s="51">
        <f t="shared" si="2"/>
        <v>73.64137335348737</v>
      </c>
      <c r="J35" s="51">
        <v>0</v>
      </c>
      <c r="K35" s="51">
        <f t="shared" si="3"/>
        <v>0</v>
      </c>
      <c r="L35" s="51">
        <v>1028647</v>
      </c>
      <c r="M35" s="51">
        <f t="shared" si="4"/>
        <v>44.4244007773699</v>
      </c>
      <c r="N35" s="59">
        <f t="shared" si="5"/>
        <v>2753235</v>
      </c>
      <c r="O35" s="51">
        <f t="shared" si="6"/>
        <v>118.9045562513496</v>
      </c>
    </row>
    <row r="36" spans="1:15" ht="12.75">
      <c r="A36" s="6">
        <v>33</v>
      </c>
      <c r="B36" s="48" t="s">
        <v>48</v>
      </c>
      <c r="C36" s="49">
        <v>2304</v>
      </c>
      <c r="D36" s="51">
        <v>2210</v>
      </c>
      <c r="E36" s="51">
        <f t="shared" si="0"/>
        <v>0.9592013888888888</v>
      </c>
      <c r="F36" s="51">
        <v>0</v>
      </c>
      <c r="G36" s="51">
        <f t="shared" si="1"/>
        <v>0</v>
      </c>
      <c r="H36" s="51">
        <v>449794</v>
      </c>
      <c r="I36" s="51">
        <f t="shared" si="2"/>
        <v>195.22309027777777</v>
      </c>
      <c r="J36" s="51">
        <v>0</v>
      </c>
      <c r="K36" s="51">
        <f t="shared" si="3"/>
        <v>0</v>
      </c>
      <c r="L36" s="51">
        <v>319046</v>
      </c>
      <c r="M36" s="51">
        <f t="shared" si="4"/>
        <v>138.47482638888889</v>
      </c>
      <c r="N36" s="59">
        <f t="shared" si="5"/>
        <v>771050</v>
      </c>
      <c r="O36" s="51">
        <f t="shared" si="6"/>
        <v>334.65711805555554</v>
      </c>
    </row>
    <row r="37" spans="1:15" ht="12.75">
      <c r="A37" s="6">
        <v>34</v>
      </c>
      <c r="B37" s="48" t="s">
        <v>49</v>
      </c>
      <c r="C37" s="49">
        <v>4977</v>
      </c>
      <c r="D37" s="51">
        <v>8718</v>
      </c>
      <c r="E37" s="51">
        <f t="shared" si="0"/>
        <v>1.7516576250753466</v>
      </c>
      <c r="F37" s="51">
        <v>30849</v>
      </c>
      <c r="G37" s="51">
        <f t="shared" si="1"/>
        <v>6.198312236286919</v>
      </c>
      <c r="H37" s="51">
        <v>689400</v>
      </c>
      <c r="I37" s="51">
        <f t="shared" si="2"/>
        <v>138.51717902350813</v>
      </c>
      <c r="J37" s="51">
        <v>0</v>
      </c>
      <c r="K37" s="51">
        <f t="shared" si="3"/>
        <v>0</v>
      </c>
      <c r="L37" s="51">
        <v>116255</v>
      </c>
      <c r="M37" s="51">
        <f t="shared" si="4"/>
        <v>23.35844886477798</v>
      </c>
      <c r="N37" s="59">
        <f t="shared" si="5"/>
        <v>845222</v>
      </c>
      <c r="O37" s="51">
        <f t="shared" si="6"/>
        <v>169.82559774964838</v>
      </c>
    </row>
    <row r="38" spans="1:15" ht="12.75">
      <c r="A38" s="7">
        <v>35</v>
      </c>
      <c r="B38" s="22" t="s">
        <v>50</v>
      </c>
      <c r="C38" s="10">
        <v>6926</v>
      </c>
      <c r="D38" s="52">
        <v>15124</v>
      </c>
      <c r="E38" s="52">
        <f t="shared" si="0"/>
        <v>2.1836557897776494</v>
      </c>
      <c r="F38" s="52">
        <v>2500</v>
      </c>
      <c r="G38" s="52">
        <f t="shared" si="1"/>
        <v>0.3609587063239965</v>
      </c>
      <c r="H38" s="52">
        <v>1303544</v>
      </c>
      <c r="I38" s="52">
        <f t="shared" si="2"/>
        <v>188.2102223505631</v>
      </c>
      <c r="J38" s="52">
        <v>0</v>
      </c>
      <c r="K38" s="52">
        <f t="shared" si="3"/>
        <v>0</v>
      </c>
      <c r="L38" s="52">
        <v>113436</v>
      </c>
      <c r="M38" s="52">
        <f t="shared" si="4"/>
        <v>16.378284724227548</v>
      </c>
      <c r="N38" s="60">
        <f t="shared" si="5"/>
        <v>1434604</v>
      </c>
      <c r="O38" s="52">
        <f t="shared" si="6"/>
        <v>207.13312157089229</v>
      </c>
    </row>
    <row r="39" spans="1:15" ht="12.75">
      <c r="A39" s="6">
        <v>36</v>
      </c>
      <c r="B39" s="48" t="s">
        <v>51</v>
      </c>
      <c r="C39" s="49">
        <v>9039</v>
      </c>
      <c r="D39" s="51">
        <v>174870</v>
      </c>
      <c r="E39" s="51">
        <f t="shared" si="0"/>
        <v>19.346166611350814</v>
      </c>
      <c r="F39" s="51">
        <v>0</v>
      </c>
      <c r="G39" s="51">
        <f t="shared" si="1"/>
        <v>0</v>
      </c>
      <c r="H39" s="51">
        <v>15985271</v>
      </c>
      <c r="I39" s="51">
        <f t="shared" si="2"/>
        <v>1768.477818342737</v>
      </c>
      <c r="J39" s="51">
        <v>0</v>
      </c>
      <c r="K39" s="51">
        <f t="shared" si="3"/>
        <v>0</v>
      </c>
      <c r="L39" s="51">
        <v>2314408</v>
      </c>
      <c r="M39" s="51">
        <f t="shared" si="4"/>
        <v>256.046907843788</v>
      </c>
      <c r="N39" s="59">
        <f t="shared" si="5"/>
        <v>18474549</v>
      </c>
      <c r="O39" s="51">
        <f t="shared" si="6"/>
        <v>2043.870892797876</v>
      </c>
    </row>
    <row r="40" spans="1:15" ht="12.75">
      <c r="A40" s="6">
        <v>37</v>
      </c>
      <c r="B40" s="48" t="s">
        <v>52</v>
      </c>
      <c r="C40" s="49">
        <v>18937</v>
      </c>
      <c r="D40" s="51">
        <v>30714</v>
      </c>
      <c r="E40" s="51">
        <f t="shared" si="0"/>
        <v>1.6219042086919786</v>
      </c>
      <c r="F40" s="51">
        <v>0</v>
      </c>
      <c r="G40" s="51">
        <f t="shared" si="1"/>
        <v>0</v>
      </c>
      <c r="H40" s="51">
        <v>4734117</v>
      </c>
      <c r="I40" s="51">
        <f t="shared" si="2"/>
        <v>249.99297671225642</v>
      </c>
      <c r="J40" s="51">
        <v>0</v>
      </c>
      <c r="K40" s="51">
        <f t="shared" si="3"/>
        <v>0</v>
      </c>
      <c r="L40" s="51">
        <v>667798</v>
      </c>
      <c r="M40" s="51">
        <f t="shared" si="4"/>
        <v>35.26419179384274</v>
      </c>
      <c r="N40" s="59">
        <f t="shared" si="5"/>
        <v>5432629</v>
      </c>
      <c r="O40" s="51">
        <f t="shared" si="6"/>
        <v>286.87907271479116</v>
      </c>
    </row>
    <row r="41" spans="1:15" ht="12.75">
      <c r="A41" s="6">
        <v>38</v>
      </c>
      <c r="B41" s="48" t="s">
        <v>53</v>
      </c>
      <c r="C41" s="49">
        <v>3573</v>
      </c>
      <c r="D41" s="51">
        <v>2175</v>
      </c>
      <c r="E41" s="51">
        <f t="shared" si="0"/>
        <v>0.6087321578505458</v>
      </c>
      <c r="F41" s="51">
        <v>9032</v>
      </c>
      <c r="G41" s="51">
        <f t="shared" si="1"/>
        <v>2.527847746991324</v>
      </c>
      <c r="H41" s="51">
        <v>82944</v>
      </c>
      <c r="I41" s="51">
        <f t="shared" si="2"/>
        <v>23.21410579345088</v>
      </c>
      <c r="J41" s="51">
        <v>0</v>
      </c>
      <c r="K41" s="51">
        <f t="shared" si="3"/>
        <v>0</v>
      </c>
      <c r="L41" s="51">
        <v>170149</v>
      </c>
      <c r="M41" s="51">
        <f t="shared" si="4"/>
        <v>47.62076686258047</v>
      </c>
      <c r="N41" s="59">
        <f t="shared" si="5"/>
        <v>264300</v>
      </c>
      <c r="O41" s="51">
        <f t="shared" si="6"/>
        <v>73.97145256087322</v>
      </c>
    </row>
    <row r="42" spans="1:15" ht="12.75">
      <c r="A42" s="6">
        <v>39</v>
      </c>
      <c r="B42" s="48" t="s">
        <v>54</v>
      </c>
      <c r="C42" s="49">
        <v>2998</v>
      </c>
      <c r="D42" s="51">
        <v>18758</v>
      </c>
      <c r="E42" s="51">
        <f t="shared" si="0"/>
        <v>6.256837891927952</v>
      </c>
      <c r="F42" s="51">
        <v>0</v>
      </c>
      <c r="G42" s="51">
        <f t="shared" si="1"/>
        <v>0</v>
      </c>
      <c r="H42" s="51">
        <v>166480</v>
      </c>
      <c r="I42" s="51">
        <f t="shared" si="2"/>
        <v>55.53035356904603</v>
      </c>
      <c r="J42" s="51">
        <v>0</v>
      </c>
      <c r="K42" s="51">
        <f t="shared" si="3"/>
        <v>0</v>
      </c>
      <c r="L42" s="51">
        <v>42401</v>
      </c>
      <c r="M42" s="51">
        <f t="shared" si="4"/>
        <v>14.143095396931287</v>
      </c>
      <c r="N42" s="59">
        <f t="shared" si="5"/>
        <v>227639</v>
      </c>
      <c r="O42" s="51">
        <f t="shared" si="6"/>
        <v>75.93028685790527</v>
      </c>
    </row>
    <row r="43" spans="1:15" ht="12.75">
      <c r="A43" s="7">
        <v>40</v>
      </c>
      <c r="B43" s="22" t="s">
        <v>55</v>
      </c>
      <c r="C43" s="10">
        <v>23763</v>
      </c>
      <c r="D43" s="52">
        <v>0</v>
      </c>
      <c r="E43" s="52">
        <f t="shared" si="0"/>
        <v>0</v>
      </c>
      <c r="F43" s="52">
        <v>296522</v>
      </c>
      <c r="G43" s="52">
        <f t="shared" si="1"/>
        <v>12.478306611118125</v>
      </c>
      <c r="H43" s="52">
        <v>3692128</v>
      </c>
      <c r="I43" s="52">
        <f t="shared" si="2"/>
        <v>155.37297479274503</v>
      </c>
      <c r="J43" s="52">
        <v>0</v>
      </c>
      <c r="K43" s="52">
        <f t="shared" si="3"/>
        <v>0</v>
      </c>
      <c r="L43" s="52">
        <v>1540939</v>
      </c>
      <c r="M43" s="52">
        <f t="shared" si="4"/>
        <v>64.84614737196482</v>
      </c>
      <c r="N43" s="60">
        <f t="shared" si="5"/>
        <v>5529589</v>
      </c>
      <c r="O43" s="52">
        <f t="shared" si="6"/>
        <v>232.69742877582797</v>
      </c>
    </row>
    <row r="44" spans="1:15" ht="12.75">
      <c r="A44" s="6">
        <v>41</v>
      </c>
      <c r="B44" s="48" t="s">
        <v>56</v>
      </c>
      <c r="C44" s="49">
        <v>1553</v>
      </c>
      <c r="D44" s="51">
        <v>9764</v>
      </c>
      <c r="E44" s="51">
        <f t="shared" si="0"/>
        <v>6.28718609143593</v>
      </c>
      <c r="F44" s="51">
        <v>0</v>
      </c>
      <c r="G44" s="51">
        <f t="shared" si="1"/>
        <v>0</v>
      </c>
      <c r="H44" s="51">
        <v>386405</v>
      </c>
      <c r="I44" s="51">
        <f t="shared" si="2"/>
        <v>248.81197681905988</v>
      </c>
      <c r="J44" s="51">
        <v>0</v>
      </c>
      <c r="K44" s="51">
        <f t="shared" si="3"/>
        <v>0</v>
      </c>
      <c r="L44" s="51">
        <v>25591</v>
      </c>
      <c r="M44" s="51">
        <f t="shared" si="4"/>
        <v>16.478428847392145</v>
      </c>
      <c r="N44" s="59">
        <f t="shared" si="5"/>
        <v>421760</v>
      </c>
      <c r="O44" s="51">
        <f t="shared" si="6"/>
        <v>271.57759175788794</v>
      </c>
    </row>
    <row r="45" spans="1:15" ht="12.75">
      <c r="A45" s="6">
        <v>42</v>
      </c>
      <c r="B45" s="48" t="s">
        <v>57</v>
      </c>
      <c r="C45" s="49">
        <v>3429</v>
      </c>
      <c r="D45" s="51">
        <v>16673</v>
      </c>
      <c r="E45" s="51">
        <f t="shared" si="0"/>
        <v>4.8623505395158935</v>
      </c>
      <c r="F45" s="51">
        <v>0</v>
      </c>
      <c r="G45" s="51">
        <f t="shared" si="1"/>
        <v>0</v>
      </c>
      <c r="H45" s="51">
        <v>786816</v>
      </c>
      <c r="I45" s="51">
        <f t="shared" si="2"/>
        <v>229.45931758530185</v>
      </c>
      <c r="J45" s="51">
        <v>0</v>
      </c>
      <c r="K45" s="51">
        <f t="shared" si="3"/>
        <v>0</v>
      </c>
      <c r="L45" s="51">
        <v>120864</v>
      </c>
      <c r="M45" s="51">
        <f t="shared" si="4"/>
        <v>35.24759405074366</v>
      </c>
      <c r="N45" s="59">
        <f t="shared" si="5"/>
        <v>924353</v>
      </c>
      <c r="O45" s="51">
        <f t="shared" si="6"/>
        <v>269.5692621755614</v>
      </c>
    </row>
    <row r="46" spans="1:15" ht="12.75">
      <c r="A46" s="6">
        <v>43</v>
      </c>
      <c r="B46" s="48" t="s">
        <v>58</v>
      </c>
      <c r="C46" s="49">
        <v>4187</v>
      </c>
      <c r="D46" s="51">
        <v>14442</v>
      </c>
      <c r="E46" s="51">
        <f t="shared" si="0"/>
        <v>3.4492476713637448</v>
      </c>
      <c r="F46" s="51">
        <v>0</v>
      </c>
      <c r="G46" s="51">
        <f t="shared" si="1"/>
        <v>0</v>
      </c>
      <c r="H46" s="51">
        <v>832127</v>
      </c>
      <c r="I46" s="51">
        <f t="shared" si="2"/>
        <v>198.74062574635778</v>
      </c>
      <c r="J46" s="51">
        <v>0</v>
      </c>
      <c r="K46" s="51">
        <f t="shared" si="3"/>
        <v>0</v>
      </c>
      <c r="L46" s="51">
        <v>241602</v>
      </c>
      <c r="M46" s="51">
        <f t="shared" si="4"/>
        <v>57.70288989730117</v>
      </c>
      <c r="N46" s="59">
        <f t="shared" si="5"/>
        <v>1088171</v>
      </c>
      <c r="O46" s="51">
        <f t="shared" si="6"/>
        <v>259.8927633150227</v>
      </c>
    </row>
    <row r="47" spans="1:15" ht="12.75">
      <c r="A47" s="6">
        <v>44</v>
      </c>
      <c r="B47" s="48" t="s">
        <v>59</v>
      </c>
      <c r="C47" s="49">
        <v>3513</v>
      </c>
      <c r="D47" s="51">
        <v>10024</v>
      </c>
      <c r="E47" s="51">
        <f t="shared" si="0"/>
        <v>2.8534016510105324</v>
      </c>
      <c r="F47" s="51">
        <v>0</v>
      </c>
      <c r="G47" s="51">
        <f t="shared" si="1"/>
        <v>0</v>
      </c>
      <c r="H47" s="51">
        <v>1029260</v>
      </c>
      <c r="I47" s="51">
        <f t="shared" si="2"/>
        <v>292.98605180757187</v>
      </c>
      <c r="J47" s="51">
        <v>0</v>
      </c>
      <c r="K47" s="51">
        <f t="shared" si="3"/>
        <v>0</v>
      </c>
      <c r="L47" s="51">
        <v>54729</v>
      </c>
      <c r="M47" s="51">
        <f t="shared" si="4"/>
        <v>15.578992314261315</v>
      </c>
      <c r="N47" s="59">
        <f t="shared" si="5"/>
        <v>1094013</v>
      </c>
      <c r="O47" s="51">
        <f t="shared" si="6"/>
        <v>311.4184457728437</v>
      </c>
    </row>
    <row r="48" spans="1:15" ht="12.75">
      <c r="A48" s="7">
        <v>45</v>
      </c>
      <c r="B48" s="22" t="s">
        <v>60</v>
      </c>
      <c r="C48" s="10">
        <v>9678</v>
      </c>
      <c r="D48" s="52">
        <v>54353</v>
      </c>
      <c r="E48" s="52">
        <f t="shared" si="0"/>
        <v>5.61613969828477</v>
      </c>
      <c r="F48" s="52">
        <v>0</v>
      </c>
      <c r="G48" s="52">
        <f t="shared" si="1"/>
        <v>0</v>
      </c>
      <c r="H48" s="52">
        <v>2400851</v>
      </c>
      <c r="I48" s="52">
        <f t="shared" si="2"/>
        <v>248.07305228352965</v>
      </c>
      <c r="J48" s="52">
        <v>0</v>
      </c>
      <c r="K48" s="52">
        <f t="shared" si="3"/>
        <v>0</v>
      </c>
      <c r="L48" s="52">
        <v>3774127</v>
      </c>
      <c r="M48" s="52">
        <f t="shared" si="4"/>
        <v>389.96972514982434</v>
      </c>
      <c r="N48" s="60">
        <f t="shared" si="5"/>
        <v>6229331</v>
      </c>
      <c r="O48" s="52">
        <f t="shared" si="6"/>
        <v>643.6589171316388</v>
      </c>
    </row>
    <row r="49" spans="1:15" ht="12.75">
      <c r="A49" s="6">
        <v>46</v>
      </c>
      <c r="B49" s="48" t="s">
        <v>61</v>
      </c>
      <c r="C49" s="49">
        <v>1313</v>
      </c>
      <c r="D49" s="51">
        <v>1450</v>
      </c>
      <c r="E49" s="51">
        <f t="shared" si="0"/>
        <v>1.1043412033511044</v>
      </c>
      <c r="F49" s="51">
        <v>0</v>
      </c>
      <c r="G49" s="51">
        <f t="shared" si="1"/>
        <v>0</v>
      </c>
      <c r="H49" s="51">
        <v>22810</v>
      </c>
      <c r="I49" s="51">
        <f t="shared" si="2"/>
        <v>17.37242955064737</v>
      </c>
      <c r="J49" s="51">
        <v>0</v>
      </c>
      <c r="K49" s="51">
        <f t="shared" si="3"/>
        <v>0</v>
      </c>
      <c r="L49" s="51">
        <v>9928</v>
      </c>
      <c r="M49" s="51">
        <f t="shared" si="4"/>
        <v>7.561309977151561</v>
      </c>
      <c r="N49" s="59">
        <f t="shared" si="5"/>
        <v>34188</v>
      </c>
      <c r="O49" s="51">
        <f t="shared" si="6"/>
        <v>26.03808073115004</v>
      </c>
    </row>
    <row r="50" spans="1:15" ht="12.75">
      <c r="A50" s="6">
        <v>47</v>
      </c>
      <c r="B50" s="48" t="s">
        <v>62</v>
      </c>
      <c r="C50" s="49">
        <v>4096</v>
      </c>
      <c r="D50" s="51">
        <v>9340</v>
      </c>
      <c r="E50" s="51">
        <f t="shared" si="0"/>
        <v>2.2802734375</v>
      </c>
      <c r="F50" s="51">
        <v>0</v>
      </c>
      <c r="G50" s="51">
        <f t="shared" si="1"/>
        <v>0</v>
      </c>
      <c r="H50" s="51">
        <v>721082</v>
      </c>
      <c r="I50" s="51">
        <f t="shared" si="2"/>
        <v>176.04541015625</v>
      </c>
      <c r="J50" s="51">
        <v>0</v>
      </c>
      <c r="K50" s="51">
        <f t="shared" si="3"/>
        <v>0</v>
      </c>
      <c r="L50" s="51">
        <v>206829</v>
      </c>
      <c r="M50" s="51">
        <f t="shared" si="4"/>
        <v>50.495361328125</v>
      </c>
      <c r="N50" s="59">
        <f t="shared" si="5"/>
        <v>937251</v>
      </c>
      <c r="O50" s="51">
        <f t="shared" si="6"/>
        <v>228.821044921875</v>
      </c>
    </row>
    <row r="51" spans="1:15" ht="12.75">
      <c r="A51" s="6">
        <v>48</v>
      </c>
      <c r="B51" s="48" t="s">
        <v>63</v>
      </c>
      <c r="C51" s="49">
        <v>6711</v>
      </c>
      <c r="D51" s="51">
        <v>14587</v>
      </c>
      <c r="E51" s="51">
        <f t="shared" si="0"/>
        <v>2.173595589330949</v>
      </c>
      <c r="F51" s="51">
        <v>0</v>
      </c>
      <c r="G51" s="51">
        <f t="shared" si="1"/>
        <v>0</v>
      </c>
      <c r="H51" s="51">
        <v>1286321</v>
      </c>
      <c r="I51" s="51">
        <f t="shared" si="2"/>
        <v>191.67352108478616</v>
      </c>
      <c r="J51" s="51">
        <v>26277</v>
      </c>
      <c r="K51" s="51">
        <f t="shared" si="3"/>
        <v>3.9155118462226195</v>
      </c>
      <c r="L51" s="51">
        <v>623226</v>
      </c>
      <c r="M51" s="51">
        <f t="shared" si="4"/>
        <v>92.86633884666965</v>
      </c>
      <c r="N51" s="59">
        <f t="shared" si="5"/>
        <v>1950411</v>
      </c>
      <c r="O51" s="51">
        <f t="shared" si="6"/>
        <v>290.6289673670094</v>
      </c>
    </row>
    <row r="52" spans="1:15" ht="12.75">
      <c r="A52" s="6">
        <v>49</v>
      </c>
      <c r="B52" s="48" t="s">
        <v>64</v>
      </c>
      <c r="C52" s="49">
        <v>15457</v>
      </c>
      <c r="D52" s="51">
        <v>6185</v>
      </c>
      <c r="E52" s="51">
        <f t="shared" si="0"/>
        <v>0.4001423303357702</v>
      </c>
      <c r="F52" s="51">
        <v>0</v>
      </c>
      <c r="G52" s="51">
        <f t="shared" si="1"/>
        <v>0</v>
      </c>
      <c r="H52" s="51">
        <v>536004</v>
      </c>
      <c r="I52" s="51">
        <f t="shared" si="2"/>
        <v>34.67710422462315</v>
      </c>
      <c r="J52" s="51">
        <v>0</v>
      </c>
      <c r="K52" s="51">
        <f t="shared" si="3"/>
        <v>0</v>
      </c>
      <c r="L52" s="51">
        <v>344302</v>
      </c>
      <c r="M52" s="51">
        <f t="shared" si="4"/>
        <v>22.274826939250826</v>
      </c>
      <c r="N52" s="59">
        <f t="shared" si="5"/>
        <v>886491</v>
      </c>
      <c r="O52" s="51">
        <f t="shared" si="6"/>
        <v>57.35207349420974</v>
      </c>
    </row>
    <row r="53" spans="1:15" ht="12.75">
      <c r="A53" s="7">
        <v>50</v>
      </c>
      <c r="B53" s="22" t="s">
        <v>65</v>
      </c>
      <c r="C53" s="10">
        <v>8582</v>
      </c>
      <c r="D53" s="52">
        <v>21039</v>
      </c>
      <c r="E53" s="52">
        <f t="shared" si="0"/>
        <v>2.45152645071079</v>
      </c>
      <c r="F53" s="52">
        <v>0</v>
      </c>
      <c r="G53" s="52">
        <f t="shared" si="1"/>
        <v>0</v>
      </c>
      <c r="H53" s="52">
        <v>1199333</v>
      </c>
      <c r="I53" s="52">
        <f t="shared" si="2"/>
        <v>139.74982521556745</v>
      </c>
      <c r="J53" s="52">
        <v>0</v>
      </c>
      <c r="K53" s="52">
        <f t="shared" si="3"/>
        <v>0</v>
      </c>
      <c r="L53" s="52">
        <v>160396</v>
      </c>
      <c r="M53" s="52">
        <f t="shared" si="4"/>
        <v>18.689815893731065</v>
      </c>
      <c r="N53" s="60">
        <f t="shared" si="5"/>
        <v>1380768</v>
      </c>
      <c r="O53" s="52">
        <f t="shared" si="6"/>
        <v>160.8911675600093</v>
      </c>
    </row>
    <row r="54" spans="1:15" ht="12.75">
      <c r="A54" s="6">
        <v>51</v>
      </c>
      <c r="B54" s="48" t="s">
        <v>66</v>
      </c>
      <c r="C54" s="49">
        <v>9841</v>
      </c>
      <c r="D54" s="51">
        <v>16245</v>
      </c>
      <c r="E54" s="51">
        <f t="shared" si="0"/>
        <v>1.650746875317549</v>
      </c>
      <c r="F54" s="51">
        <v>25000</v>
      </c>
      <c r="G54" s="51">
        <f t="shared" si="1"/>
        <v>2.540392236561325</v>
      </c>
      <c r="H54" s="51">
        <v>513973</v>
      </c>
      <c r="I54" s="51">
        <f t="shared" si="2"/>
        <v>52.227720760085354</v>
      </c>
      <c r="J54" s="51">
        <v>0</v>
      </c>
      <c r="K54" s="51">
        <f t="shared" si="3"/>
        <v>0</v>
      </c>
      <c r="L54" s="51">
        <v>169968</v>
      </c>
      <c r="M54" s="51">
        <f t="shared" si="4"/>
        <v>17.271415506554213</v>
      </c>
      <c r="N54" s="59">
        <f t="shared" si="5"/>
        <v>725186</v>
      </c>
      <c r="O54" s="51">
        <f t="shared" si="6"/>
        <v>73.69027537851845</v>
      </c>
    </row>
    <row r="55" spans="1:15" ht="12.75">
      <c r="A55" s="6">
        <v>52</v>
      </c>
      <c r="B55" s="48" t="s">
        <v>67</v>
      </c>
      <c r="C55" s="49">
        <v>34857</v>
      </c>
      <c r="D55" s="51">
        <v>169149</v>
      </c>
      <c r="E55" s="51">
        <f t="shared" si="0"/>
        <v>4.852655133832516</v>
      </c>
      <c r="F55" s="51">
        <v>46557</v>
      </c>
      <c r="G55" s="51">
        <f t="shared" si="1"/>
        <v>1.3356571133488253</v>
      </c>
      <c r="H55" s="51">
        <v>8092674</v>
      </c>
      <c r="I55" s="51">
        <f t="shared" si="2"/>
        <v>232.1678285566744</v>
      </c>
      <c r="J55" s="51">
        <v>0</v>
      </c>
      <c r="K55" s="51">
        <f t="shared" si="3"/>
        <v>0</v>
      </c>
      <c r="L55" s="51">
        <v>202492</v>
      </c>
      <c r="M55" s="51">
        <f t="shared" si="4"/>
        <v>5.809220529592334</v>
      </c>
      <c r="N55" s="59">
        <f t="shared" si="5"/>
        <v>8510872</v>
      </c>
      <c r="O55" s="51">
        <f t="shared" si="6"/>
        <v>244.1653613334481</v>
      </c>
    </row>
    <row r="56" spans="1:15" ht="12.75">
      <c r="A56" s="6">
        <v>53</v>
      </c>
      <c r="B56" s="48" t="s">
        <v>68</v>
      </c>
      <c r="C56" s="49">
        <v>19487</v>
      </c>
      <c r="D56" s="51">
        <v>6618</v>
      </c>
      <c r="E56" s="51">
        <f t="shared" si="0"/>
        <v>0.3396110227331041</v>
      </c>
      <c r="F56" s="51">
        <v>0</v>
      </c>
      <c r="G56" s="51">
        <f t="shared" si="1"/>
        <v>0</v>
      </c>
      <c r="H56" s="51">
        <v>1551495</v>
      </c>
      <c r="I56" s="51">
        <f t="shared" si="2"/>
        <v>79.61692410324832</v>
      </c>
      <c r="J56" s="51">
        <v>0</v>
      </c>
      <c r="K56" s="51">
        <f t="shared" si="3"/>
        <v>0</v>
      </c>
      <c r="L56" s="51">
        <v>297969</v>
      </c>
      <c r="M56" s="51">
        <f t="shared" si="4"/>
        <v>15.290655308667317</v>
      </c>
      <c r="N56" s="59">
        <f t="shared" si="5"/>
        <v>1856082</v>
      </c>
      <c r="O56" s="51">
        <f t="shared" si="6"/>
        <v>95.24719043464874</v>
      </c>
    </row>
    <row r="57" spans="1:15" ht="12.75">
      <c r="A57" s="6">
        <v>54</v>
      </c>
      <c r="B57" s="48" t="s">
        <v>69</v>
      </c>
      <c r="C57" s="49">
        <v>812</v>
      </c>
      <c r="D57" s="51">
        <v>9407</v>
      </c>
      <c r="E57" s="51">
        <f t="shared" si="0"/>
        <v>11.584975369458128</v>
      </c>
      <c r="F57" s="51">
        <v>0</v>
      </c>
      <c r="G57" s="51">
        <f t="shared" si="1"/>
        <v>0</v>
      </c>
      <c r="H57" s="51">
        <v>11067</v>
      </c>
      <c r="I57" s="51">
        <f t="shared" si="2"/>
        <v>13.629310344827585</v>
      </c>
      <c r="J57" s="51">
        <v>0</v>
      </c>
      <c r="K57" s="51">
        <f t="shared" si="3"/>
        <v>0</v>
      </c>
      <c r="L57" s="51">
        <v>56271</v>
      </c>
      <c r="M57" s="51">
        <f t="shared" si="4"/>
        <v>69.29926108374384</v>
      </c>
      <c r="N57" s="59">
        <f t="shared" si="5"/>
        <v>76745</v>
      </c>
      <c r="O57" s="51">
        <f t="shared" si="6"/>
        <v>94.51354679802955</v>
      </c>
    </row>
    <row r="58" spans="1:15" ht="12.75">
      <c r="A58" s="7">
        <v>55</v>
      </c>
      <c r="B58" s="22" t="s">
        <v>70</v>
      </c>
      <c r="C58" s="10">
        <v>18911</v>
      </c>
      <c r="D58" s="52">
        <v>16967</v>
      </c>
      <c r="E58" s="52">
        <f t="shared" si="0"/>
        <v>0.8972026862672519</v>
      </c>
      <c r="F58" s="52">
        <v>7673</v>
      </c>
      <c r="G58" s="52">
        <f t="shared" si="1"/>
        <v>0.40574268944000846</v>
      </c>
      <c r="H58" s="52">
        <v>41248</v>
      </c>
      <c r="I58" s="52">
        <f t="shared" si="2"/>
        <v>2.1811644016709852</v>
      </c>
      <c r="J58" s="52">
        <v>0</v>
      </c>
      <c r="K58" s="52">
        <f t="shared" si="3"/>
        <v>0</v>
      </c>
      <c r="L58" s="52">
        <v>303190</v>
      </c>
      <c r="M58" s="52">
        <f t="shared" si="4"/>
        <v>16.03246787583946</v>
      </c>
      <c r="N58" s="60">
        <f t="shared" si="5"/>
        <v>369078</v>
      </c>
      <c r="O58" s="52">
        <f t="shared" si="6"/>
        <v>19.516577653217706</v>
      </c>
    </row>
    <row r="59" spans="1:15" ht="12.75">
      <c r="A59" s="6">
        <v>56</v>
      </c>
      <c r="B59" s="48" t="s">
        <v>71</v>
      </c>
      <c r="C59" s="49">
        <v>3072</v>
      </c>
      <c r="D59" s="51">
        <v>7049</v>
      </c>
      <c r="E59" s="51">
        <f t="shared" si="0"/>
        <v>2.2945963541666665</v>
      </c>
      <c r="F59" s="51">
        <v>0</v>
      </c>
      <c r="G59" s="51">
        <f t="shared" si="1"/>
        <v>0</v>
      </c>
      <c r="H59" s="51">
        <v>0</v>
      </c>
      <c r="I59" s="51">
        <f t="shared" si="2"/>
        <v>0</v>
      </c>
      <c r="J59" s="51">
        <v>0</v>
      </c>
      <c r="K59" s="51">
        <f t="shared" si="3"/>
        <v>0</v>
      </c>
      <c r="L59" s="51">
        <v>259870</v>
      </c>
      <c r="M59" s="51">
        <f t="shared" si="4"/>
        <v>84.59309895833333</v>
      </c>
      <c r="N59" s="59">
        <f t="shared" si="5"/>
        <v>266919</v>
      </c>
      <c r="O59" s="51">
        <f t="shared" si="6"/>
        <v>86.8876953125</v>
      </c>
    </row>
    <row r="60" spans="1:15" ht="12.75">
      <c r="A60" s="6">
        <v>57</v>
      </c>
      <c r="B60" s="48" t="s">
        <v>72</v>
      </c>
      <c r="C60" s="49">
        <v>8986</v>
      </c>
      <c r="D60" s="51">
        <v>13117</v>
      </c>
      <c r="E60" s="51">
        <f t="shared" si="0"/>
        <v>1.4597151123970622</v>
      </c>
      <c r="F60" s="51">
        <v>70540</v>
      </c>
      <c r="G60" s="51">
        <f t="shared" si="1"/>
        <v>7.84998887157801</v>
      </c>
      <c r="H60" s="51">
        <v>37201</v>
      </c>
      <c r="I60" s="51">
        <f t="shared" si="2"/>
        <v>4.1398842644113065</v>
      </c>
      <c r="J60" s="51">
        <v>0</v>
      </c>
      <c r="K60" s="51">
        <f t="shared" si="3"/>
        <v>0</v>
      </c>
      <c r="L60" s="51">
        <v>3744311</v>
      </c>
      <c r="M60" s="51">
        <f t="shared" si="4"/>
        <v>416.6827286890719</v>
      </c>
      <c r="N60" s="59">
        <f t="shared" si="5"/>
        <v>3865169</v>
      </c>
      <c r="O60" s="51">
        <f t="shared" si="6"/>
        <v>430.13231693745826</v>
      </c>
    </row>
    <row r="61" spans="1:15" ht="12.75">
      <c r="A61" s="6">
        <v>58</v>
      </c>
      <c r="B61" s="48" t="s">
        <v>73</v>
      </c>
      <c r="C61" s="49">
        <v>9608</v>
      </c>
      <c r="D61" s="51">
        <v>24520</v>
      </c>
      <c r="E61" s="51">
        <f t="shared" si="0"/>
        <v>2.552039966694421</v>
      </c>
      <c r="F61" s="51">
        <v>0</v>
      </c>
      <c r="G61" s="51">
        <f t="shared" si="1"/>
        <v>0</v>
      </c>
      <c r="H61" s="51">
        <v>928009</v>
      </c>
      <c r="I61" s="51">
        <f t="shared" si="2"/>
        <v>96.58711490424646</v>
      </c>
      <c r="J61" s="51">
        <v>0</v>
      </c>
      <c r="K61" s="51">
        <f t="shared" si="3"/>
        <v>0</v>
      </c>
      <c r="L61" s="51">
        <v>71738</v>
      </c>
      <c r="M61" s="51">
        <f t="shared" si="4"/>
        <v>7.466486261448793</v>
      </c>
      <c r="N61" s="59">
        <f t="shared" si="5"/>
        <v>1024267</v>
      </c>
      <c r="O61" s="51">
        <f t="shared" si="6"/>
        <v>106.60564113238968</v>
      </c>
    </row>
    <row r="62" spans="1:15" ht="12.75">
      <c r="A62" s="6">
        <v>59</v>
      </c>
      <c r="B62" s="48" t="s">
        <v>74</v>
      </c>
      <c r="C62" s="49">
        <v>5159</v>
      </c>
      <c r="D62" s="51">
        <v>19213</v>
      </c>
      <c r="E62" s="51">
        <f t="shared" si="0"/>
        <v>3.7241713510370227</v>
      </c>
      <c r="F62" s="51">
        <v>0</v>
      </c>
      <c r="G62" s="51">
        <f t="shared" si="1"/>
        <v>0</v>
      </c>
      <c r="H62" s="51">
        <v>955959</v>
      </c>
      <c r="I62" s="51">
        <f t="shared" si="2"/>
        <v>185.29928280674548</v>
      </c>
      <c r="J62" s="51">
        <v>0</v>
      </c>
      <c r="K62" s="51">
        <f t="shared" si="3"/>
        <v>0</v>
      </c>
      <c r="L62" s="51">
        <v>312248</v>
      </c>
      <c r="M62" s="51">
        <f t="shared" si="4"/>
        <v>60.524907927893004</v>
      </c>
      <c r="N62" s="59">
        <f t="shared" si="5"/>
        <v>1287420</v>
      </c>
      <c r="O62" s="51">
        <f t="shared" si="6"/>
        <v>249.5483620856755</v>
      </c>
    </row>
    <row r="63" spans="1:15" ht="12.75">
      <c r="A63" s="7">
        <v>60</v>
      </c>
      <c r="B63" s="22" t="s">
        <v>75</v>
      </c>
      <c r="C63" s="10">
        <v>7435</v>
      </c>
      <c r="D63" s="52">
        <v>11080</v>
      </c>
      <c r="E63" s="52">
        <f t="shared" si="0"/>
        <v>1.4902488231338265</v>
      </c>
      <c r="F63" s="52">
        <v>126174</v>
      </c>
      <c r="G63" s="52">
        <f t="shared" si="1"/>
        <v>16.97027572293208</v>
      </c>
      <c r="H63" s="52">
        <v>2984552</v>
      </c>
      <c r="I63" s="52">
        <f t="shared" si="2"/>
        <v>401.41923335574984</v>
      </c>
      <c r="J63" s="52">
        <v>0</v>
      </c>
      <c r="K63" s="52">
        <f t="shared" si="3"/>
        <v>0</v>
      </c>
      <c r="L63" s="52">
        <v>169928</v>
      </c>
      <c r="M63" s="52">
        <f t="shared" si="4"/>
        <v>22.8551445864156</v>
      </c>
      <c r="N63" s="60">
        <f t="shared" si="5"/>
        <v>3291734</v>
      </c>
      <c r="O63" s="52">
        <f t="shared" si="6"/>
        <v>442.73490248823134</v>
      </c>
    </row>
    <row r="64" spans="1:15" ht="12.75">
      <c r="A64" s="6">
        <v>61</v>
      </c>
      <c r="B64" s="48" t="s">
        <v>76</v>
      </c>
      <c r="C64" s="49">
        <v>3577</v>
      </c>
      <c r="D64" s="51">
        <v>0</v>
      </c>
      <c r="E64" s="51">
        <f t="shared" si="0"/>
        <v>0</v>
      </c>
      <c r="F64" s="51">
        <v>16937</v>
      </c>
      <c r="G64" s="51">
        <f t="shared" si="1"/>
        <v>4.734973441431367</v>
      </c>
      <c r="H64" s="51">
        <v>436845</v>
      </c>
      <c r="I64" s="51">
        <f t="shared" si="2"/>
        <v>122.12608331003635</v>
      </c>
      <c r="J64" s="51">
        <v>0</v>
      </c>
      <c r="K64" s="51">
        <f t="shared" si="3"/>
        <v>0</v>
      </c>
      <c r="L64" s="51">
        <v>11789</v>
      </c>
      <c r="M64" s="51">
        <f t="shared" si="4"/>
        <v>3.2957785854067656</v>
      </c>
      <c r="N64" s="59">
        <f t="shared" si="5"/>
        <v>465571</v>
      </c>
      <c r="O64" s="51">
        <f t="shared" si="6"/>
        <v>130.15683533687448</v>
      </c>
    </row>
    <row r="65" spans="1:15" ht="12.75">
      <c r="A65" s="6">
        <v>62</v>
      </c>
      <c r="B65" s="48" t="s">
        <v>77</v>
      </c>
      <c r="C65" s="49">
        <v>2311</v>
      </c>
      <c r="D65" s="51">
        <v>34555</v>
      </c>
      <c r="E65" s="51">
        <f t="shared" si="0"/>
        <v>14.9524015577672</v>
      </c>
      <c r="F65" s="51">
        <v>0</v>
      </c>
      <c r="G65" s="51">
        <f t="shared" si="1"/>
        <v>0</v>
      </c>
      <c r="H65" s="51">
        <v>0</v>
      </c>
      <c r="I65" s="51">
        <f t="shared" si="2"/>
        <v>0</v>
      </c>
      <c r="J65" s="51">
        <v>0</v>
      </c>
      <c r="K65" s="51">
        <f t="shared" si="3"/>
        <v>0</v>
      </c>
      <c r="L65" s="51">
        <v>116333</v>
      </c>
      <c r="M65" s="51">
        <f t="shared" si="4"/>
        <v>50.33881436607529</v>
      </c>
      <c r="N65" s="59">
        <f t="shared" si="5"/>
        <v>150888</v>
      </c>
      <c r="O65" s="51">
        <f t="shared" si="6"/>
        <v>65.29121592384249</v>
      </c>
    </row>
    <row r="66" spans="1:15" ht="12.75">
      <c r="A66" s="6">
        <v>63</v>
      </c>
      <c r="B66" s="48" t="s">
        <v>78</v>
      </c>
      <c r="C66" s="49">
        <v>2447</v>
      </c>
      <c r="D66" s="51">
        <v>18953</v>
      </c>
      <c r="E66" s="51">
        <f t="shared" si="0"/>
        <v>7.745402533714753</v>
      </c>
      <c r="F66" s="51">
        <v>0</v>
      </c>
      <c r="G66" s="51">
        <f t="shared" si="1"/>
        <v>0</v>
      </c>
      <c r="H66" s="51">
        <v>427694</v>
      </c>
      <c r="I66" s="51">
        <f t="shared" si="2"/>
        <v>174.78299959133633</v>
      </c>
      <c r="J66" s="51">
        <v>0</v>
      </c>
      <c r="K66" s="51">
        <f t="shared" si="3"/>
        <v>0</v>
      </c>
      <c r="L66" s="51">
        <v>185384</v>
      </c>
      <c r="M66" s="51">
        <f t="shared" si="4"/>
        <v>75.75970576215775</v>
      </c>
      <c r="N66" s="59">
        <f t="shared" si="5"/>
        <v>632031</v>
      </c>
      <c r="O66" s="51">
        <f t="shared" si="6"/>
        <v>258.2881078872088</v>
      </c>
    </row>
    <row r="67" spans="1:15" ht="12.75">
      <c r="A67" s="6">
        <v>64</v>
      </c>
      <c r="B67" s="48" t="s">
        <v>79</v>
      </c>
      <c r="C67" s="49">
        <v>2761</v>
      </c>
      <c r="D67" s="51">
        <v>6463</v>
      </c>
      <c r="E67" s="51">
        <f t="shared" si="0"/>
        <v>2.340818544005795</v>
      </c>
      <c r="F67" s="51">
        <v>18000</v>
      </c>
      <c r="G67" s="51">
        <f t="shared" si="1"/>
        <v>6.519377037305325</v>
      </c>
      <c r="H67" s="51">
        <v>570717</v>
      </c>
      <c r="I67" s="51">
        <f t="shared" si="2"/>
        <v>206.70662803332127</v>
      </c>
      <c r="J67" s="51">
        <v>0</v>
      </c>
      <c r="K67" s="51">
        <f t="shared" si="3"/>
        <v>0</v>
      </c>
      <c r="L67" s="51">
        <v>59949</v>
      </c>
      <c r="M67" s="51">
        <f t="shared" si="4"/>
        <v>21.71278522274538</v>
      </c>
      <c r="N67" s="59">
        <f t="shared" si="5"/>
        <v>655129</v>
      </c>
      <c r="O67" s="51">
        <f t="shared" si="6"/>
        <v>237.27960883737776</v>
      </c>
    </row>
    <row r="68" spans="1:15" ht="12.75">
      <c r="A68" s="7">
        <v>65</v>
      </c>
      <c r="B68" s="22" t="s">
        <v>80</v>
      </c>
      <c r="C68" s="53">
        <v>9037</v>
      </c>
      <c r="D68" s="52">
        <v>19545</v>
      </c>
      <c r="E68" s="52">
        <f t="shared" si="0"/>
        <v>2.1627752572756447</v>
      </c>
      <c r="F68" s="52">
        <v>575</v>
      </c>
      <c r="G68" s="52">
        <f t="shared" si="1"/>
        <v>0.0636273099479916</v>
      </c>
      <c r="H68" s="52">
        <v>2278545</v>
      </c>
      <c r="I68" s="52">
        <f t="shared" si="2"/>
        <v>252.13511120947217</v>
      </c>
      <c r="J68" s="52">
        <v>0</v>
      </c>
      <c r="K68" s="52">
        <f t="shared" si="3"/>
        <v>0</v>
      </c>
      <c r="L68" s="52">
        <v>237679</v>
      </c>
      <c r="M68" s="52">
        <f t="shared" si="4"/>
        <v>26.30065287152816</v>
      </c>
      <c r="N68" s="60">
        <f t="shared" si="5"/>
        <v>2536344</v>
      </c>
      <c r="O68" s="52">
        <f t="shared" si="6"/>
        <v>280.66216664822394</v>
      </c>
    </row>
    <row r="69" spans="1:15" ht="12.75">
      <c r="A69" s="33">
        <v>66</v>
      </c>
      <c r="B69" s="48" t="s">
        <v>81</v>
      </c>
      <c r="C69" s="49">
        <v>2439</v>
      </c>
      <c r="D69" s="51">
        <v>15498</v>
      </c>
      <c r="E69" s="51">
        <f>D69/$C69</f>
        <v>6.354243542435424</v>
      </c>
      <c r="F69" s="51">
        <v>0</v>
      </c>
      <c r="G69" s="51">
        <f>F69/$C69</f>
        <v>0</v>
      </c>
      <c r="H69" s="51">
        <v>12712</v>
      </c>
      <c r="I69" s="51">
        <f>H69/$C69</f>
        <v>5.211972119721197</v>
      </c>
      <c r="J69" s="51">
        <v>0</v>
      </c>
      <c r="K69" s="51">
        <f>J69/$C69</f>
        <v>0</v>
      </c>
      <c r="L69" s="51">
        <v>46970</v>
      </c>
      <c r="M69" s="51">
        <f>L69/$C69</f>
        <v>19.25789257892579</v>
      </c>
      <c r="N69" s="59">
        <f>D69+F69+H69+J69+L69</f>
        <v>75180</v>
      </c>
      <c r="O69" s="51">
        <f>N69/$C69</f>
        <v>30.82410824108241</v>
      </c>
    </row>
    <row r="70" spans="1:15" ht="12.75" customHeight="1">
      <c r="A70" s="6">
        <v>65</v>
      </c>
      <c r="B70" s="48" t="s">
        <v>82</v>
      </c>
      <c r="C70" s="54">
        <v>3833</v>
      </c>
      <c r="D70" s="50">
        <v>17265</v>
      </c>
      <c r="E70" s="50">
        <f t="shared" si="0"/>
        <v>4.504304722149752</v>
      </c>
      <c r="F70" s="50">
        <v>0</v>
      </c>
      <c r="G70" s="50">
        <f t="shared" si="1"/>
        <v>0</v>
      </c>
      <c r="H70" s="50">
        <v>1061170</v>
      </c>
      <c r="I70" s="50">
        <f t="shared" si="2"/>
        <v>276.8510305243934</v>
      </c>
      <c r="J70" s="50">
        <v>0</v>
      </c>
      <c r="K70" s="50">
        <f t="shared" si="3"/>
        <v>0</v>
      </c>
      <c r="L70" s="50">
        <v>261840</v>
      </c>
      <c r="M70" s="50">
        <f t="shared" si="4"/>
        <v>68.31202713279416</v>
      </c>
      <c r="N70" s="58">
        <f>D70+F70+H70+J70+L70</f>
        <v>1340275</v>
      </c>
      <c r="O70" s="50">
        <f t="shared" si="6"/>
        <v>349.6673623793373</v>
      </c>
    </row>
    <row r="71" spans="1:15" ht="12.75">
      <c r="A71" s="7">
        <v>66</v>
      </c>
      <c r="B71" s="23" t="s">
        <v>83</v>
      </c>
      <c r="C71" s="10">
        <v>2225</v>
      </c>
      <c r="D71" s="52">
        <v>6624</v>
      </c>
      <c r="E71" s="52">
        <f>D71/$C71</f>
        <v>2.9770786516853933</v>
      </c>
      <c r="F71" s="52">
        <v>2623</v>
      </c>
      <c r="G71" s="52">
        <f>F71/$C71</f>
        <v>1.178876404494382</v>
      </c>
      <c r="H71" s="52">
        <v>10684</v>
      </c>
      <c r="I71" s="52">
        <f>H71/$C71</f>
        <v>4.801797752808989</v>
      </c>
      <c r="J71" s="52">
        <v>0</v>
      </c>
      <c r="K71" s="52">
        <f>J71/$C71</f>
        <v>0</v>
      </c>
      <c r="L71" s="52">
        <v>45163</v>
      </c>
      <c r="M71" s="52">
        <f>L71/$C71</f>
        <v>20.297977528089888</v>
      </c>
      <c r="N71" s="60">
        <f>D71+F71+H71+J71+L71</f>
        <v>65094</v>
      </c>
      <c r="O71" s="52">
        <f>N71/$C71</f>
        <v>29.255730337078653</v>
      </c>
    </row>
    <row r="72" spans="1:15" s="21" customFormat="1" ht="12.75">
      <c r="A72" s="16"/>
      <c r="B72" s="17" t="s">
        <v>15</v>
      </c>
      <c r="C72" s="18">
        <f>SUM(C4:C71)</f>
        <v>653683</v>
      </c>
      <c r="D72" s="19">
        <f>SUM(D4:D71)</f>
        <v>1442788</v>
      </c>
      <c r="E72" s="19">
        <f>D72/$C72</f>
        <v>2.2071676944329286</v>
      </c>
      <c r="F72" s="19">
        <f>SUM(F4:F71)</f>
        <v>1875159</v>
      </c>
      <c r="G72" s="19">
        <f>F72/$C72</f>
        <v>2.868606036871083</v>
      </c>
      <c r="H72" s="19">
        <f>SUM(H4:H71)</f>
        <v>101971455</v>
      </c>
      <c r="I72" s="41">
        <f>H72/$C72</f>
        <v>155.9952683487256</v>
      </c>
      <c r="J72" s="41">
        <f>SUM(J4:J71)</f>
        <v>26277</v>
      </c>
      <c r="K72" s="41">
        <f>J72/$C72</f>
        <v>0.04019838362019511</v>
      </c>
      <c r="L72" s="41">
        <f>SUM(L4:L71)</f>
        <v>36227471</v>
      </c>
      <c r="M72" s="41">
        <f>L72/$C72</f>
        <v>55.420549410035136</v>
      </c>
      <c r="N72" s="61">
        <f>SUM(N4:N71)</f>
        <v>141543150</v>
      </c>
      <c r="O72" s="41">
        <f>N72/$C72</f>
        <v>216.53178987368494</v>
      </c>
    </row>
    <row r="73" spans="1:15" ht="12.75">
      <c r="A73" s="6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46"/>
    </row>
    <row r="74" spans="1:15" ht="12.75">
      <c r="A74" s="8">
        <v>318</v>
      </c>
      <c r="B74" s="64" t="s">
        <v>84</v>
      </c>
      <c r="C74" s="54">
        <v>1316</v>
      </c>
      <c r="D74" s="50">
        <v>2463</v>
      </c>
      <c r="E74" s="50">
        <f>D74/$C74</f>
        <v>1.871580547112462</v>
      </c>
      <c r="F74" s="50">
        <v>0</v>
      </c>
      <c r="G74" s="50">
        <f>F74/$C74</f>
        <v>0</v>
      </c>
      <c r="H74" s="50">
        <v>41929</v>
      </c>
      <c r="I74" s="50">
        <f>H74/$C74</f>
        <v>31.86094224924012</v>
      </c>
      <c r="J74" s="50">
        <v>0</v>
      </c>
      <c r="K74" s="50">
        <f>J74/$C74</f>
        <v>0</v>
      </c>
      <c r="L74" s="50">
        <v>247063</v>
      </c>
      <c r="M74" s="50">
        <f>L74/$C74</f>
        <v>187.73784194528875</v>
      </c>
      <c r="N74" s="58">
        <f>D74+F74+H74+J74+L74</f>
        <v>291455</v>
      </c>
      <c r="O74" s="50">
        <f>N74/$C74</f>
        <v>221.47036474164133</v>
      </c>
    </row>
    <row r="75" spans="1:15" ht="12.75">
      <c r="A75" s="26">
        <v>319</v>
      </c>
      <c r="B75" s="27" t="s">
        <v>85</v>
      </c>
      <c r="C75" s="28">
        <v>480</v>
      </c>
      <c r="D75" s="52">
        <v>0</v>
      </c>
      <c r="E75" s="52">
        <f>D75/$C75</f>
        <v>0</v>
      </c>
      <c r="F75" s="52">
        <v>0</v>
      </c>
      <c r="G75" s="52">
        <f>F75/$C75</f>
        <v>0</v>
      </c>
      <c r="H75" s="52">
        <v>0</v>
      </c>
      <c r="I75" s="52">
        <f>H75/$C75</f>
        <v>0</v>
      </c>
      <c r="J75" s="52">
        <v>0</v>
      </c>
      <c r="K75" s="52">
        <f>J75/$C75</f>
        <v>0</v>
      </c>
      <c r="L75" s="52">
        <v>84632</v>
      </c>
      <c r="M75" s="52">
        <f>L75/$C75</f>
        <v>176.31666666666666</v>
      </c>
      <c r="N75" s="60">
        <f>D75+F75+H75+J75+L75</f>
        <v>84632</v>
      </c>
      <c r="O75" s="52">
        <f>N75/$C75</f>
        <v>176.31666666666666</v>
      </c>
    </row>
    <row r="76" spans="1:15" ht="12.75">
      <c r="A76" s="29"/>
      <c r="B76" s="30" t="s">
        <v>86</v>
      </c>
      <c r="C76" s="31">
        <f>SUM(C74:C75)</f>
        <v>1796</v>
      </c>
      <c r="D76" s="55">
        <f>SUM(D74:D75)</f>
        <v>2463</v>
      </c>
      <c r="E76" s="19">
        <f>D76/$C76</f>
        <v>1.371380846325167</v>
      </c>
      <c r="F76" s="55">
        <f>SUM(F74:F75)</f>
        <v>0</v>
      </c>
      <c r="G76" s="19">
        <f>F76/$C76</f>
        <v>0</v>
      </c>
      <c r="H76" s="55">
        <f>SUM(H74:H75)</f>
        <v>41929</v>
      </c>
      <c r="I76" s="19">
        <f>H76/$C76</f>
        <v>23.34576837416481</v>
      </c>
      <c r="J76" s="55">
        <f>SUM(J74:J75)</f>
        <v>0</v>
      </c>
      <c r="K76" s="19">
        <f>J76/$C76</f>
        <v>0</v>
      </c>
      <c r="L76" s="19">
        <f>SUM(L74:L75)</f>
        <v>331695</v>
      </c>
      <c r="M76" s="19">
        <f>L76/$C76</f>
        <v>184.68541202672606</v>
      </c>
      <c r="N76" s="20">
        <f>SUM(N74:N75)</f>
        <v>376087</v>
      </c>
      <c r="O76" s="19">
        <f>N76/$C76</f>
        <v>209.40256124721603</v>
      </c>
    </row>
    <row r="77" spans="1:15" ht="12.75">
      <c r="A77" s="24"/>
      <c r="B77" s="25"/>
      <c r="C77" s="14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</row>
    <row r="78" spans="1:15" ht="12.75">
      <c r="A78" s="6">
        <v>321</v>
      </c>
      <c r="B78" s="48" t="s">
        <v>87</v>
      </c>
      <c r="C78" s="54">
        <v>333</v>
      </c>
      <c r="D78" s="51">
        <v>0</v>
      </c>
      <c r="E78" s="51">
        <f aca="true" t="shared" si="7" ref="E78:E85">D78/$C78</f>
        <v>0</v>
      </c>
      <c r="F78" s="51">
        <v>0</v>
      </c>
      <c r="G78" s="51">
        <f aca="true" t="shared" si="8" ref="G78:G85">F78/$C78</f>
        <v>0</v>
      </c>
      <c r="H78" s="51">
        <v>0</v>
      </c>
      <c r="I78" s="51">
        <f aca="true" t="shared" si="9" ref="I78:I85">H78/$C78</f>
        <v>0</v>
      </c>
      <c r="J78" s="51">
        <v>0</v>
      </c>
      <c r="K78" s="51">
        <f aca="true" t="shared" si="10" ref="K78:K85">J78/$C78</f>
        <v>0</v>
      </c>
      <c r="L78" s="51">
        <v>25246</v>
      </c>
      <c r="M78" s="51">
        <f aca="true" t="shared" si="11" ref="M78:M85">L78/$C78</f>
        <v>75.81381381381381</v>
      </c>
      <c r="N78" s="59">
        <f aca="true" t="shared" si="12" ref="N78:N84">D78+F78+H78+J78+L78</f>
        <v>25246</v>
      </c>
      <c r="O78" s="51">
        <f aca="true" t="shared" si="13" ref="O78:O85">N78/$C78</f>
        <v>75.81381381381381</v>
      </c>
    </row>
    <row r="79" spans="1:15" ht="12.75">
      <c r="A79" s="6">
        <v>329</v>
      </c>
      <c r="B79" s="48" t="s">
        <v>88</v>
      </c>
      <c r="C79" s="49">
        <v>365</v>
      </c>
      <c r="D79" s="51">
        <v>659</v>
      </c>
      <c r="E79" s="51">
        <f t="shared" si="7"/>
        <v>1.8054794520547945</v>
      </c>
      <c r="F79" s="51">
        <v>0</v>
      </c>
      <c r="G79" s="51">
        <f t="shared" si="8"/>
        <v>0</v>
      </c>
      <c r="H79" s="51">
        <v>1348</v>
      </c>
      <c r="I79" s="51">
        <f t="shared" si="9"/>
        <v>3.6931506849315068</v>
      </c>
      <c r="J79" s="51">
        <v>0</v>
      </c>
      <c r="K79" s="51">
        <f t="shared" si="10"/>
        <v>0</v>
      </c>
      <c r="L79" s="51">
        <v>18549</v>
      </c>
      <c r="M79" s="51">
        <f t="shared" si="11"/>
        <v>50.81917808219178</v>
      </c>
      <c r="N79" s="59">
        <f t="shared" si="12"/>
        <v>20556</v>
      </c>
      <c r="O79" s="51">
        <f t="shared" si="13"/>
        <v>56.31780821917808</v>
      </c>
    </row>
    <row r="80" spans="1:15" ht="12.75">
      <c r="A80" s="6">
        <v>331</v>
      </c>
      <c r="B80" s="48" t="s">
        <v>89</v>
      </c>
      <c r="C80" s="49">
        <v>319</v>
      </c>
      <c r="D80" s="51">
        <v>3040</v>
      </c>
      <c r="E80" s="51">
        <f t="shared" si="7"/>
        <v>9.529780564263323</v>
      </c>
      <c r="F80" s="51">
        <v>0</v>
      </c>
      <c r="G80" s="51">
        <f t="shared" si="8"/>
        <v>0</v>
      </c>
      <c r="H80" s="51">
        <v>0</v>
      </c>
      <c r="I80" s="51">
        <f t="shared" si="9"/>
        <v>0</v>
      </c>
      <c r="J80" s="51">
        <v>0</v>
      </c>
      <c r="K80" s="51">
        <f t="shared" si="10"/>
        <v>0</v>
      </c>
      <c r="L80" s="51">
        <v>31713</v>
      </c>
      <c r="M80" s="51">
        <f t="shared" si="11"/>
        <v>99.41379310344827</v>
      </c>
      <c r="N80" s="59">
        <f t="shared" si="12"/>
        <v>34753</v>
      </c>
      <c r="O80" s="51">
        <f t="shared" si="13"/>
        <v>108.9435736677116</v>
      </c>
    </row>
    <row r="81" spans="1:15" ht="12.75">
      <c r="A81" s="6">
        <v>333</v>
      </c>
      <c r="B81" s="48" t="s">
        <v>90</v>
      </c>
      <c r="C81" s="49">
        <v>630</v>
      </c>
      <c r="D81" s="51">
        <v>155</v>
      </c>
      <c r="E81" s="51">
        <f t="shared" si="7"/>
        <v>0.24603174603174602</v>
      </c>
      <c r="F81" s="51">
        <v>0</v>
      </c>
      <c r="G81" s="51">
        <f t="shared" si="8"/>
        <v>0</v>
      </c>
      <c r="H81" s="51">
        <v>391277</v>
      </c>
      <c r="I81" s="51">
        <f t="shared" si="9"/>
        <v>621.0746031746032</v>
      </c>
      <c r="J81" s="51">
        <v>0</v>
      </c>
      <c r="K81" s="51">
        <f t="shared" si="10"/>
        <v>0</v>
      </c>
      <c r="L81" s="51">
        <v>104533</v>
      </c>
      <c r="M81" s="51">
        <f t="shared" si="11"/>
        <v>165.92539682539683</v>
      </c>
      <c r="N81" s="59">
        <f t="shared" si="12"/>
        <v>495965</v>
      </c>
      <c r="O81" s="51">
        <f t="shared" si="13"/>
        <v>787.2460317460317</v>
      </c>
    </row>
    <row r="82" spans="1:15" ht="12.75">
      <c r="A82" s="6">
        <v>336</v>
      </c>
      <c r="B82" s="48" t="s">
        <v>91</v>
      </c>
      <c r="C82" s="49">
        <v>471</v>
      </c>
      <c r="D82" s="51">
        <v>8268</v>
      </c>
      <c r="E82" s="51">
        <f t="shared" si="7"/>
        <v>17.554140127388536</v>
      </c>
      <c r="F82" s="51">
        <v>0</v>
      </c>
      <c r="G82" s="51">
        <f t="shared" si="8"/>
        <v>0</v>
      </c>
      <c r="H82" s="51">
        <v>3104</v>
      </c>
      <c r="I82" s="51">
        <f t="shared" si="9"/>
        <v>6.590233545647559</v>
      </c>
      <c r="J82" s="51">
        <v>0</v>
      </c>
      <c r="K82" s="51">
        <f t="shared" si="10"/>
        <v>0</v>
      </c>
      <c r="L82" s="51">
        <v>4746</v>
      </c>
      <c r="M82" s="51">
        <f t="shared" si="11"/>
        <v>10.07643312101911</v>
      </c>
      <c r="N82" s="59">
        <f t="shared" si="12"/>
        <v>16118</v>
      </c>
      <c r="O82" s="51">
        <f t="shared" si="13"/>
        <v>34.2208067940552</v>
      </c>
    </row>
    <row r="83" spans="1:15" ht="12.75">
      <c r="A83" s="6">
        <v>337</v>
      </c>
      <c r="B83" s="48" t="s">
        <v>92</v>
      </c>
      <c r="C83" s="49">
        <v>798</v>
      </c>
      <c r="D83" s="51">
        <v>0</v>
      </c>
      <c r="E83" s="51">
        <f t="shared" si="7"/>
        <v>0</v>
      </c>
      <c r="F83" s="51">
        <v>0</v>
      </c>
      <c r="G83" s="51">
        <f t="shared" si="8"/>
        <v>0</v>
      </c>
      <c r="H83" s="51">
        <v>1243731</v>
      </c>
      <c r="I83" s="51">
        <f t="shared" si="9"/>
        <v>1558.5601503759399</v>
      </c>
      <c r="J83" s="51">
        <v>0</v>
      </c>
      <c r="K83" s="51">
        <f t="shared" si="10"/>
        <v>0</v>
      </c>
      <c r="L83" s="51">
        <v>835715</v>
      </c>
      <c r="M83" s="51">
        <f t="shared" si="11"/>
        <v>1047.2619047619048</v>
      </c>
      <c r="N83" s="59">
        <f t="shared" si="12"/>
        <v>2079446</v>
      </c>
      <c r="O83" s="51">
        <f t="shared" si="13"/>
        <v>2605.8220551378445</v>
      </c>
    </row>
    <row r="84" spans="1:15" ht="12.75">
      <c r="A84" s="34">
        <v>339</v>
      </c>
      <c r="B84" s="2" t="s">
        <v>93</v>
      </c>
      <c r="C84" s="28">
        <v>363</v>
      </c>
      <c r="D84" s="51">
        <v>40</v>
      </c>
      <c r="E84" s="51">
        <f t="shared" si="7"/>
        <v>0.11019283746556474</v>
      </c>
      <c r="F84" s="51">
        <v>0</v>
      </c>
      <c r="G84" s="51">
        <f t="shared" si="8"/>
        <v>0</v>
      </c>
      <c r="H84" s="51">
        <v>0</v>
      </c>
      <c r="I84" s="51">
        <f t="shared" si="9"/>
        <v>0</v>
      </c>
      <c r="J84" s="51">
        <v>0</v>
      </c>
      <c r="K84" s="51">
        <f t="shared" si="10"/>
        <v>0</v>
      </c>
      <c r="L84" s="51">
        <v>1209</v>
      </c>
      <c r="M84" s="51">
        <f t="shared" si="11"/>
        <v>3.330578512396694</v>
      </c>
      <c r="N84" s="59">
        <f t="shared" si="12"/>
        <v>1249</v>
      </c>
      <c r="O84" s="51">
        <f t="shared" si="13"/>
        <v>3.440771349862259</v>
      </c>
    </row>
    <row r="85" spans="1:15" ht="12.75">
      <c r="A85" s="29"/>
      <c r="B85" s="30" t="s">
        <v>94</v>
      </c>
      <c r="C85" s="31">
        <f>SUM(C78:C84)</f>
        <v>3279</v>
      </c>
      <c r="D85" s="56">
        <f>SUM(D78:D84)</f>
        <v>12162</v>
      </c>
      <c r="E85" s="56">
        <f t="shared" si="7"/>
        <v>3.709057639524245</v>
      </c>
      <c r="F85" s="56">
        <f>SUM(F78:F84)</f>
        <v>0</v>
      </c>
      <c r="G85" s="56">
        <f t="shared" si="8"/>
        <v>0</v>
      </c>
      <c r="H85" s="56">
        <f>SUM(H78:H84)</f>
        <v>1639460</v>
      </c>
      <c r="I85" s="56">
        <f t="shared" si="9"/>
        <v>499.9878011588899</v>
      </c>
      <c r="J85" s="56">
        <f>SUM(J78:J84)</f>
        <v>0</v>
      </c>
      <c r="K85" s="56">
        <f t="shared" si="10"/>
        <v>0</v>
      </c>
      <c r="L85" s="56">
        <f>SUM(L78:L84)</f>
        <v>1021711</v>
      </c>
      <c r="M85" s="56">
        <f t="shared" si="11"/>
        <v>311.5922537358951</v>
      </c>
      <c r="N85" s="62">
        <f>SUM(N78:N84)</f>
        <v>2673333</v>
      </c>
      <c r="O85" s="56">
        <f t="shared" si="13"/>
        <v>815.2891125343092</v>
      </c>
    </row>
    <row r="86" spans="1:15" ht="12.75">
      <c r="A86" s="24"/>
      <c r="B86" s="25"/>
      <c r="C86" s="14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</row>
    <row r="87" spans="1:15" ht="12.75">
      <c r="A87" s="32">
        <v>300</v>
      </c>
      <c r="B87" s="48" t="s">
        <v>95</v>
      </c>
      <c r="C87" s="54">
        <v>447</v>
      </c>
      <c r="D87" s="51">
        <v>0</v>
      </c>
      <c r="E87" s="51">
        <f aca="true" t="shared" si="14" ref="E87:E105">D87/$C87</f>
        <v>0</v>
      </c>
      <c r="F87" s="51">
        <v>0</v>
      </c>
      <c r="G87" s="51">
        <f aca="true" t="shared" si="15" ref="G87:G105">F87/$C87</f>
        <v>0</v>
      </c>
      <c r="H87" s="51">
        <v>0</v>
      </c>
      <c r="I87" s="51">
        <f aca="true" t="shared" si="16" ref="I87:I104">H87/$C87</f>
        <v>0</v>
      </c>
      <c r="J87" s="51">
        <v>0</v>
      </c>
      <c r="K87" s="51">
        <f aca="true" t="shared" si="17" ref="K87:K105">J87/$C87</f>
        <v>0</v>
      </c>
      <c r="L87" s="51">
        <v>8135</v>
      </c>
      <c r="M87" s="51">
        <f>L87/$C87</f>
        <v>18.19910514541387</v>
      </c>
      <c r="N87" s="59">
        <f aca="true" t="shared" si="18" ref="N87:N104">D87+F87+H87+J87+L87</f>
        <v>8135</v>
      </c>
      <c r="O87" s="51">
        <f aca="true" t="shared" si="19" ref="O87:O105">N87/$C87</f>
        <v>18.19910514541387</v>
      </c>
    </row>
    <row r="88" spans="1:15" ht="12.75">
      <c r="A88" s="6">
        <v>300</v>
      </c>
      <c r="B88" s="48" t="s">
        <v>96</v>
      </c>
      <c r="C88" s="49">
        <v>257</v>
      </c>
      <c r="D88" s="51">
        <v>0</v>
      </c>
      <c r="E88" s="51">
        <f t="shared" si="14"/>
        <v>0</v>
      </c>
      <c r="F88" s="51">
        <v>0</v>
      </c>
      <c r="G88" s="51">
        <f t="shared" si="15"/>
        <v>0</v>
      </c>
      <c r="H88" s="51">
        <v>0</v>
      </c>
      <c r="I88" s="51">
        <f t="shared" si="16"/>
        <v>0</v>
      </c>
      <c r="J88" s="51">
        <v>0</v>
      </c>
      <c r="K88" s="51">
        <f t="shared" si="17"/>
        <v>0</v>
      </c>
      <c r="L88" s="51">
        <v>1260</v>
      </c>
      <c r="M88" s="51">
        <f aca="true" t="shared" si="20" ref="M88:M105">L88/$C88</f>
        <v>4.902723735408561</v>
      </c>
      <c r="N88" s="59">
        <f t="shared" si="18"/>
        <v>1260</v>
      </c>
      <c r="O88" s="51">
        <f t="shared" si="19"/>
        <v>4.902723735408561</v>
      </c>
    </row>
    <row r="89" spans="1:15" ht="12.75">
      <c r="A89" s="6">
        <v>390</v>
      </c>
      <c r="B89" s="48" t="s">
        <v>97</v>
      </c>
      <c r="C89" s="49">
        <v>701</v>
      </c>
      <c r="D89" s="51">
        <v>0</v>
      </c>
      <c r="E89" s="51">
        <f t="shared" si="14"/>
        <v>0</v>
      </c>
      <c r="F89" s="51">
        <v>0</v>
      </c>
      <c r="G89" s="51">
        <f>F89/$C89</f>
        <v>0</v>
      </c>
      <c r="H89" s="51">
        <v>802</v>
      </c>
      <c r="I89" s="51">
        <f t="shared" si="16"/>
        <v>1.144079885877318</v>
      </c>
      <c r="J89" s="51">
        <v>0</v>
      </c>
      <c r="K89" s="51">
        <f t="shared" si="17"/>
        <v>0</v>
      </c>
      <c r="L89" s="51">
        <v>303052</v>
      </c>
      <c r="M89" s="51">
        <f t="shared" si="20"/>
        <v>432.3138373751783</v>
      </c>
      <c r="N89" s="59">
        <f t="shared" si="18"/>
        <v>303854</v>
      </c>
      <c r="O89" s="51">
        <f t="shared" si="19"/>
        <v>433.4579172610556</v>
      </c>
    </row>
    <row r="90" spans="1:15" ht="12.75">
      <c r="A90" s="6">
        <v>391</v>
      </c>
      <c r="B90" s="48" t="s">
        <v>98</v>
      </c>
      <c r="C90" s="49">
        <v>427</v>
      </c>
      <c r="D90" s="51">
        <v>802</v>
      </c>
      <c r="E90" s="51">
        <f t="shared" si="14"/>
        <v>1.8782201405152226</v>
      </c>
      <c r="F90" s="51">
        <v>0</v>
      </c>
      <c r="G90" s="51">
        <f t="shared" si="15"/>
        <v>0</v>
      </c>
      <c r="H90" s="51">
        <v>0</v>
      </c>
      <c r="I90" s="51">
        <f t="shared" si="16"/>
        <v>0</v>
      </c>
      <c r="J90" s="51">
        <v>0</v>
      </c>
      <c r="K90" s="51">
        <f t="shared" si="17"/>
        <v>0</v>
      </c>
      <c r="L90" s="51">
        <v>22442</v>
      </c>
      <c r="M90" s="51">
        <f t="shared" si="20"/>
        <v>52.557377049180324</v>
      </c>
      <c r="N90" s="59">
        <f t="shared" si="18"/>
        <v>23244</v>
      </c>
      <c r="O90" s="51">
        <f t="shared" si="19"/>
        <v>54.43559718969555</v>
      </c>
    </row>
    <row r="91" spans="1:15" ht="12.75">
      <c r="A91" s="6">
        <v>392</v>
      </c>
      <c r="B91" s="48" t="s">
        <v>99</v>
      </c>
      <c r="C91" s="49">
        <v>289</v>
      </c>
      <c r="D91" s="51">
        <v>0</v>
      </c>
      <c r="E91" s="51">
        <f t="shared" si="14"/>
        <v>0</v>
      </c>
      <c r="F91" s="51">
        <v>0</v>
      </c>
      <c r="G91" s="51">
        <f t="shared" si="15"/>
        <v>0</v>
      </c>
      <c r="H91" s="51">
        <v>0</v>
      </c>
      <c r="I91" s="51">
        <f t="shared" si="16"/>
        <v>0</v>
      </c>
      <c r="J91" s="51">
        <v>0</v>
      </c>
      <c r="K91" s="51">
        <f t="shared" si="17"/>
        <v>0</v>
      </c>
      <c r="L91" s="51">
        <v>317</v>
      </c>
      <c r="M91" s="51">
        <f>L91/$C91</f>
        <v>1.0968858131487889</v>
      </c>
      <c r="N91" s="59">
        <f t="shared" si="18"/>
        <v>317</v>
      </c>
      <c r="O91" s="51">
        <f t="shared" si="19"/>
        <v>1.0968858131487889</v>
      </c>
    </row>
    <row r="92" spans="1:15" ht="12.75">
      <c r="A92" s="35">
        <v>392</v>
      </c>
      <c r="B92" s="27" t="s">
        <v>100</v>
      </c>
      <c r="C92" s="28">
        <v>133</v>
      </c>
      <c r="D92" s="52">
        <v>0</v>
      </c>
      <c r="E92" s="52">
        <f t="shared" si="14"/>
        <v>0</v>
      </c>
      <c r="F92" s="52">
        <v>0</v>
      </c>
      <c r="G92" s="52">
        <f t="shared" si="15"/>
        <v>0</v>
      </c>
      <c r="H92" s="52">
        <v>0</v>
      </c>
      <c r="I92" s="52">
        <f t="shared" si="16"/>
        <v>0</v>
      </c>
      <c r="J92" s="52">
        <v>0</v>
      </c>
      <c r="K92" s="52">
        <f t="shared" si="17"/>
        <v>0</v>
      </c>
      <c r="L92" s="52">
        <v>159</v>
      </c>
      <c r="M92" s="52">
        <f t="shared" si="20"/>
        <v>1.1954887218045114</v>
      </c>
      <c r="N92" s="60">
        <f t="shared" si="18"/>
        <v>159</v>
      </c>
      <c r="O92" s="52">
        <f t="shared" si="19"/>
        <v>1.1954887218045114</v>
      </c>
    </row>
    <row r="93" spans="1:15" ht="12.75">
      <c r="A93" s="6">
        <v>393</v>
      </c>
      <c r="B93" s="48" t="s">
        <v>101</v>
      </c>
      <c r="C93" s="49">
        <v>791</v>
      </c>
      <c r="D93" s="50">
        <v>300</v>
      </c>
      <c r="E93" s="50">
        <f t="shared" si="14"/>
        <v>0.37926675094816686</v>
      </c>
      <c r="F93" s="50">
        <v>0</v>
      </c>
      <c r="G93" s="50">
        <f t="shared" si="15"/>
        <v>0</v>
      </c>
      <c r="H93" s="50">
        <v>3170</v>
      </c>
      <c r="I93" s="50">
        <f t="shared" si="16"/>
        <v>4.007585335018963</v>
      </c>
      <c r="J93" s="50">
        <v>0</v>
      </c>
      <c r="K93" s="50">
        <f t="shared" si="17"/>
        <v>0</v>
      </c>
      <c r="L93" s="50">
        <v>14323</v>
      </c>
      <c r="M93" s="50">
        <f t="shared" si="20"/>
        <v>18.107458912768646</v>
      </c>
      <c r="N93" s="58">
        <f t="shared" si="18"/>
        <v>17793</v>
      </c>
      <c r="O93" s="50">
        <f t="shared" si="19"/>
        <v>22.494310998735777</v>
      </c>
    </row>
    <row r="94" spans="1:15" ht="12.75">
      <c r="A94" s="6">
        <v>395</v>
      </c>
      <c r="B94" s="48" t="s">
        <v>102</v>
      </c>
      <c r="C94" s="49">
        <v>553</v>
      </c>
      <c r="D94" s="51">
        <v>80</v>
      </c>
      <c r="E94" s="51">
        <f t="shared" si="14"/>
        <v>0.14466546112115733</v>
      </c>
      <c r="F94" s="51">
        <v>0</v>
      </c>
      <c r="G94" s="51">
        <f t="shared" si="15"/>
        <v>0</v>
      </c>
      <c r="H94" s="51">
        <v>0</v>
      </c>
      <c r="I94" s="51">
        <f t="shared" si="16"/>
        <v>0</v>
      </c>
      <c r="J94" s="51">
        <v>0</v>
      </c>
      <c r="K94" s="51">
        <f t="shared" si="17"/>
        <v>0</v>
      </c>
      <c r="L94" s="51">
        <v>2095</v>
      </c>
      <c r="M94" s="51">
        <f t="shared" si="20"/>
        <v>3.7884267631103072</v>
      </c>
      <c r="N94" s="59">
        <f t="shared" si="18"/>
        <v>2175</v>
      </c>
      <c r="O94" s="51">
        <f t="shared" si="19"/>
        <v>3.9330922242314648</v>
      </c>
    </row>
    <row r="95" spans="1:15" ht="12.75">
      <c r="A95" s="6">
        <v>395</v>
      </c>
      <c r="B95" s="48" t="s">
        <v>103</v>
      </c>
      <c r="C95" s="49">
        <v>558</v>
      </c>
      <c r="D95" s="51">
        <v>0</v>
      </c>
      <c r="E95" s="51">
        <f t="shared" si="14"/>
        <v>0</v>
      </c>
      <c r="F95" s="51">
        <v>0</v>
      </c>
      <c r="G95" s="51">
        <f t="shared" si="15"/>
        <v>0</v>
      </c>
      <c r="H95" s="51">
        <v>0</v>
      </c>
      <c r="I95" s="51">
        <f t="shared" si="16"/>
        <v>0</v>
      </c>
      <c r="J95" s="51">
        <v>0</v>
      </c>
      <c r="K95" s="51">
        <f t="shared" si="17"/>
        <v>0</v>
      </c>
      <c r="L95" s="51">
        <v>2118</v>
      </c>
      <c r="M95" s="51">
        <f t="shared" si="20"/>
        <v>3.795698924731183</v>
      </c>
      <c r="N95" s="59">
        <f t="shared" si="18"/>
        <v>2118</v>
      </c>
      <c r="O95" s="51">
        <f t="shared" si="19"/>
        <v>3.795698924731183</v>
      </c>
    </row>
    <row r="96" spans="1:15" ht="12.75">
      <c r="A96" s="6">
        <v>395</v>
      </c>
      <c r="B96" s="48" t="s">
        <v>104</v>
      </c>
      <c r="C96" s="49">
        <v>443</v>
      </c>
      <c r="D96" s="51">
        <v>0</v>
      </c>
      <c r="E96" s="51">
        <f t="shared" si="14"/>
        <v>0</v>
      </c>
      <c r="F96" s="51">
        <v>0</v>
      </c>
      <c r="G96" s="51">
        <f t="shared" si="15"/>
        <v>0</v>
      </c>
      <c r="H96" s="51">
        <v>0</v>
      </c>
      <c r="I96" s="51">
        <f t="shared" si="16"/>
        <v>0</v>
      </c>
      <c r="J96" s="51">
        <v>0</v>
      </c>
      <c r="K96" s="51">
        <f t="shared" si="17"/>
        <v>0</v>
      </c>
      <c r="L96" s="51">
        <v>0</v>
      </c>
      <c r="M96" s="51">
        <f t="shared" si="20"/>
        <v>0</v>
      </c>
      <c r="N96" s="59">
        <f>D96+F96+H96+J96+L96</f>
        <v>0</v>
      </c>
      <c r="O96" s="51">
        <f t="shared" si="19"/>
        <v>0</v>
      </c>
    </row>
    <row r="97" spans="1:15" ht="12.75">
      <c r="A97" s="6">
        <v>395</v>
      </c>
      <c r="B97" s="48" t="s">
        <v>105</v>
      </c>
      <c r="C97" s="49">
        <v>161</v>
      </c>
      <c r="D97" s="51">
        <v>0</v>
      </c>
      <c r="E97" s="51">
        <f t="shared" si="14"/>
        <v>0</v>
      </c>
      <c r="F97" s="51">
        <v>0</v>
      </c>
      <c r="G97" s="51">
        <f t="shared" si="15"/>
        <v>0</v>
      </c>
      <c r="H97" s="51">
        <v>0</v>
      </c>
      <c r="I97" s="51">
        <f t="shared" si="16"/>
        <v>0</v>
      </c>
      <c r="J97" s="51">
        <v>0</v>
      </c>
      <c r="K97" s="51">
        <f t="shared" si="17"/>
        <v>0</v>
      </c>
      <c r="L97" s="51">
        <v>0</v>
      </c>
      <c r="M97" s="51">
        <f t="shared" si="20"/>
        <v>0</v>
      </c>
      <c r="N97" s="59">
        <f t="shared" si="18"/>
        <v>0</v>
      </c>
      <c r="O97" s="51">
        <f t="shared" si="19"/>
        <v>0</v>
      </c>
    </row>
    <row r="98" spans="1:15" ht="12.75">
      <c r="A98" s="35">
        <v>395</v>
      </c>
      <c r="B98" s="27" t="s">
        <v>106</v>
      </c>
      <c r="C98" s="28">
        <v>828</v>
      </c>
      <c r="D98" s="52">
        <v>0</v>
      </c>
      <c r="E98" s="52">
        <f t="shared" si="14"/>
        <v>0</v>
      </c>
      <c r="F98" s="52">
        <v>0</v>
      </c>
      <c r="G98" s="52">
        <f t="shared" si="15"/>
        <v>0</v>
      </c>
      <c r="H98" s="52">
        <v>0</v>
      </c>
      <c r="I98" s="52">
        <f t="shared" si="16"/>
        <v>0</v>
      </c>
      <c r="J98" s="52">
        <v>0</v>
      </c>
      <c r="K98" s="52">
        <f t="shared" si="17"/>
        <v>0</v>
      </c>
      <c r="L98" s="52">
        <v>10000</v>
      </c>
      <c r="M98" s="52">
        <f t="shared" si="20"/>
        <v>12.077294685990339</v>
      </c>
      <c r="N98" s="60">
        <f t="shared" si="18"/>
        <v>10000</v>
      </c>
      <c r="O98" s="52">
        <f t="shared" si="19"/>
        <v>12.077294685990339</v>
      </c>
    </row>
    <row r="99" spans="1:15" ht="12.75">
      <c r="A99" s="32">
        <v>395</v>
      </c>
      <c r="B99" s="48" t="s">
        <v>107</v>
      </c>
      <c r="C99" s="49">
        <v>440</v>
      </c>
      <c r="D99" s="50">
        <v>0</v>
      </c>
      <c r="E99" s="50">
        <f t="shared" si="14"/>
        <v>0</v>
      </c>
      <c r="F99" s="50">
        <v>0</v>
      </c>
      <c r="G99" s="50">
        <f t="shared" si="15"/>
        <v>0</v>
      </c>
      <c r="H99" s="50">
        <v>0</v>
      </c>
      <c r="I99" s="50">
        <f t="shared" si="16"/>
        <v>0</v>
      </c>
      <c r="J99" s="50">
        <v>0</v>
      </c>
      <c r="K99" s="50">
        <f t="shared" si="17"/>
        <v>0</v>
      </c>
      <c r="L99" s="50">
        <v>0</v>
      </c>
      <c r="M99" s="50">
        <f t="shared" si="20"/>
        <v>0</v>
      </c>
      <c r="N99" s="58">
        <f t="shared" si="18"/>
        <v>0</v>
      </c>
      <c r="O99" s="50">
        <f t="shared" si="19"/>
        <v>0</v>
      </c>
    </row>
    <row r="100" spans="1:15" ht="12.75">
      <c r="A100" s="6">
        <v>396</v>
      </c>
      <c r="B100" s="48" t="s">
        <v>108</v>
      </c>
      <c r="C100" s="49">
        <v>8619</v>
      </c>
      <c r="D100" s="51">
        <v>0</v>
      </c>
      <c r="E100" s="51">
        <f t="shared" si="14"/>
        <v>0</v>
      </c>
      <c r="F100" s="51">
        <v>0</v>
      </c>
      <c r="G100" s="51">
        <f t="shared" si="15"/>
        <v>0</v>
      </c>
      <c r="H100" s="51">
        <v>0</v>
      </c>
      <c r="I100" s="51">
        <f t="shared" si="16"/>
        <v>0</v>
      </c>
      <c r="J100" s="51">
        <v>0</v>
      </c>
      <c r="K100" s="51">
        <f t="shared" si="17"/>
        <v>0</v>
      </c>
      <c r="L100" s="51">
        <v>1705551</v>
      </c>
      <c r="M100" s="51">
        <f t="shared" si="20"/>
        <v>197.88270100939783</v>
      </c>
      <c r="N100" s="59">
        <f t="shared" si="18"/>
        <v>1705551</v>
      </c>
      <c r="O100" s="51">
        <f t="shared" si="19"/>
        <v>197.88270100939783</v>
      </c>
    </row>
    <row r="101" spans="1:15" ht="12.75">
      <c r="A101" s="6">
        <v>397</v>
      </c>
      <c r="B101" s="48" t="s">
        <v>109</v>
      </c>
      <c r="C101" s="49">
        <v>320</v>
      </c>
      <c r="D101" s="51">
        <v>3980</v>
      </c>
      <c r="E101" s="51">
        <f t="shared" si="14"/>
        <v>12.4375</v>
      </c>
      <c r="F101" s="51">
        <v>0</v>
      </c>
      <c r="G101" s="51">
        <f t="shared" si="15"/>
        <v>0</v>
      </c>
      <c r="H101" s="51">
        <v>0</v>
      </c>
      <c r="I101" s="51">
        <f t="shared" si="16"/>
        <v>0</v>
      </c>
      <c r="J101" s="51">
        <v>0</v>
      </c>
      <c r="K101" s="51">
        <f t="shared" si="17"/>
        <v>0</v>
      </c>
      <c r="L101" s="51">
        <v>55553</v>
      </c>
      <c r="M101" s="51">
        <f t="shared" si="20"/>
        <v>173.603125</v>
      </c>
      <c r="N101" s="59">
        <f t="shared" si="18"/>
        <v>59533</v>
      </c>
      <c r="O101" s="51">
        <f t="shared" si="19"/>
        <v>186.040625</v>
      </c>
    </row>
    <row r="102" spans="1:15" ht="12.75">
      <c r="A102" s="6">
        <v>398</v>
      </c>
      <c r="B102" s="48" t="s">
        <v>110</v>
      </c>
      <c r="C102" s="49">
        <v>88</v>
      </c>
      <c r="D102" s="51">
        <v>4783</v>
      </c>
      <c r="E102" s="51">
        <f t="shared" si="14"/>
        <v>54.35227272727273</v>
      </c>
      <c r="F102" s="51">
        <v>0</v>
      </c>
      <c r="G102" s="51">
        <f t="shared" si="15"/>
        <v>0</v>
      </c>
      <c r="H102" s="51">
        <v>0</v>
      </c>
      <c r="I102" s="51">
        <f t="shared" si="16"/>
        <v>0</v>
      </c>
      <c r="J102" s="51">
        <v>0</v>
      </c>
      <c r="K102" s="51">
        <f t="shared" si="17"/>
        <v>0</v>
      </c>
      <c r="L102" s="51">
        <v>87326</v>
      </c>
      <c r="M102" s="51">
        <f t="shared" si="20"/>
        <v>992.3409090909091</v>
      </c>
      <c r="N102" s="59">
        <f t="shared" si="18"/>
        <v>92109</v>
      </c>
      <c r="O102" s="51">
        <f t="shared" si="19"/>
        <v>1046.6931818181818</v>
      </c>
    </row>
    <row r="103" spans="1:15" ht="12.75">
      <c r="A103" s="6">
        <v>398</v>
      </c>
      <c r="B103" s="48" t="s">
        <v>111</v>
      </c>
      <c r="C103" s="49">
        <v>419</v>
      </c>
      <c r="D103" s="51">
        <v>268</v>
      </c>
      <c r="E103" s="51">
        <f t="shared" si="14"/>
        <v>0.639618138424821</v>
      </c>
      <c r="F103" s="51">
        <v>0</v>
      </c>
      <c r="G103" s="51">
        <f t="shared" si="15"/>
        <v>0</v>
      </c>
      <c r="H103" s="51">
        <v>0</v>
      </c>
      <c r="I103" s="51">
        <f t="shared" si="16"/>
        <v>0</v>
      </c>
      <c r="J103" s="51">
        <v>0</v>
      </c>
      <c r="K103" s="51">
        <f t="shared" si="17"/>
        <v>0</v>
      </c>
      <c r="L103" s="51">
        <v>160359</v>
      </c>
      <c r="M103" s="51">
        <f t="shared" si="20"/>
        <v>382.7183770883055</v>
      </c>
      <c r="N103" s="59">
        <f t="shared" si="18"/>
        <v>160627</v>
      </c>
      <c r="O103" s="51">
        <f t="shared" si="19"/>
        <v>383.35799522673034</v>
      </c>
    </row>
    <row r="104" spans="1:15" ht="12.75">
      <c r="A104" s="35">
        <v>399</v>
      </c>
      <c r="B104" s="27" t="s">
        <v>112</v>
      </c>
      <c r="C104" s="28">
        <v>345</v>
      </c>
      <c r="D104" s="57">
        <v>0</v>
      </c>
      <c r="E104" s="57">
        <f t="shared" si="14"/>
        <v>0</v>
      </c>
      <c r="F104" s="57">
        <v>0</v>
      </c>
      <c r="G104" s="57">
        <f t="shared" si="15"/>
        <v>0</v>
      </c>
      <c r="H104" s="57">
        <v>0</v>
      </c>
      <c r="I104" s="57">
        <f t="shared" si="16"/>
        <v>0</v>
      </c>
      <c r="J104" s="57">
        <v>0</v>
      </c>
      <c r="K104" s="57">
        <f t="shared" si="17"/>
        <v>0</v>
      </c>
      <c r="L104" s="57">
        <v>287627</v>
      </c>
      <c r="M104" s="57">
        <f t="shared" si="20"/>
        <v>833.7014492753623</v>
      </c>
      <c r="N104" s="63">
        <f t="shared" si="18"/>
        <v>287627</v>
      </c>
      <c r="O104" s="57">
        <f t="shared" si="19"/>
        <v>833.7014492753623</v>
      </c>
    </row>
    <row r="105" spans="1:15" ht="12.75">
      <c r="A105" s="29"/>
      <c r="B105" s="30" t="s">
        <v>113</v>
      </c>
      <c r="C105" s="31">
        <f>SUM(C87:C104)</f>
        <v>15819</v>
      </c>
      <c r="D105" s="39">
        <f>SUM(D87:D104)</f>
        <v>10213</v>
      </c>
      <c r="E105" s="19">
        <f t="shared" si="14"/>
        <v>0.6456160313547</v>
      </c>
      <c r="F105" s="40">
        <f>SUM(F87:F104)</f>
        <v>0</v>
      </c>
      <c r="G105" s="19">
        <f t="shared" si="15"/>
        <v>0</v>
      </c>
      <c r="H105" s="43">
        <f>SUM(H87:H104)</f>
        <v>3972</v>
      </c>
      <c r="I105" s="19">
        <f>H105/$C105</f>
        <v>0.2510904608382325</v>
      </c>
      <c r="J105" s="19">
        <f>SUM(J87:J104)</f>
        <v>0</v>
      </c>
      <c r="K105" s="19">
        <f t="shared" si="17"/>
        <v>0</v>
      </c>
      <c r="L105" s="42">
        <f>SUM(L87:L104)</f>
        <v>2660317</v>
      </c>
      <c r="M105" s="19">
        <f t="shared" si="20"/>
        <v>168.17226120488021</v>
      </c>
      <c r="N105" s="20">
        <f>SUM(N87:N104)</f>
        <v>2674502</v>
      </c>
      <c r="O105" s="19">
        <f t="shared" si="19"/>
        <v>169.06896769707313</v>
      </c>
    </row>
    <row r="106" spans="1:15" ht="12.75">
      <c r="A106" s="24"/>
      <c r="B106" s="25"/>
      <c r="C106" s="25"/>
      <c r="D106" s="25"/>
      <c r="E106" s="25"/>
      <c r="F106" s="25"/>
      <c r="G106" s="25"/>
      <c r="H106" s="25"/>
      <c r="I106" s="14"/>
      <c r="J106" s="14"/>
      <c r="K106" s="14"/>
      <c r="L106" s="14"/>
      <c r="M106" s="14"/>
      <c r="N106" s="14"/>
      <c r="O106" s="46"/>
    </row>
    <row r="107" spans="1:15" ht="13.5" thickBot="1">
      <c r="A107" s="36"/>
      <c r="B107" s="37" t="s">
        <v>114</v>
      </c>
      <c r="C107" s="38">
        <f>C105+C85+C76+C72</f>
        <v>674577</v>
      </c>
      <c r="D107" s="44">
        <f>D105+D85+D76+D72</f>
        <v>1467626</v>
      </c>
      <c r="E107" s="45">
        <f>D107/$C107</f>
        <v>2.1756241318633753</v>
      </c>
      <c r="F107" s="44">
        <f>F105+F85+F76+F72</f>
        <v>1875159</v>
      </c>
      <c r="G107" s="45">
        <f>F107/$C107</f>
        <v>2.7797553133296864</v>
      </c>
      <c r="H107" s="44">
        <f>H105+H85+H76+H72</f>
        <v>103656816</v>
      </c>
      <c r="I107" s="45">
        <f>H107/$C107</f>
        <v>153.66194815417663</v>
      </c>
      <c r="J107" s="44">
        <f>J105+J85+J76+J72</f>
        <v>26277</v>
      </c>
      <c r="K107" s="45">
        <f>J107/$C107</f>
        <v>0.038953299623319504</v>
      </c>
      <c r="L107" s="44">
        <f>L105+L85+L76+L72</f>
        <v>40241194</v>
      </c>
      <c r="M107" s="45">
        <f>L107/$C107</f>
        <v>59.65396685626696</v>
      </c>
      <c r="N107" s="47">
        <f>N105+N85+N76+N72</f>
        <v>147267072</v>
      </c>
      <c r="O107" s="45">
        <f>N107/$C107</f>
        <v>218.31024775525995</v>
      </c>
    </row>
    <row r="108" ht="13.5" thickTop="1"/>
  </sheetData>
  <mergeCells count="5">
    <mergeCell ref="A1:B2"/>
    <mergeCell ref="N2:N3"/>
    <mergeCell ref="C2:C3"/>
    <mergeCell ref="D1:I1"/>
    <mergeCell ref="J1:O1"/>
  </mergeCells>
  <printOptions horizontalCentered="1"/>
  <pageMargins left="0.25" right="0.25" top="0.5" bottom="0.52" header="0.25" footer="0.17"/>
  <pageSetup fitToHeight="2" horizontalDpi="600" verticalDpi="600" orientation="portrait" paperSize="5" scale="85" r:id="rId1"/>
  <headerFooter alignWithMargins="0">
    <oddFooter>&amp;L&amp;"Arial Narrow,Regular"* Includes key punch code 51130 under Other Uses of Funds. 
</oddFooter>
  </headerFooter>
  <rowBreaks count="1" manualBreakCount="1">
    <brk id="73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2008-10-17T13:29:06Z</cp:lastPrinted>
  <dcterms:created xsi:type="dcterms:W3CDTF">2003-04-30T20:08:44Z</dcterms:created>
  <dcterms:modified xsi:type="dcterms:W3CDTF">2008-10-31T14:06:56Z</dcterms:modified>
  <cp:category/>
  <cp:version/>
  <cp:contentType/>
  <cp:contentStatus/>
</cp:coreProperties>
</file>