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800 - Othr Obj  - by fund" sheetId="1" r:id="rId1"/>
  </sheets>
  <definedNames>
    <definedName name="_xlnm.Print_Titles" localSheetId="0">'Obj800 - Othr Obj  - by fund'!$A:$B,'Obj800 - Othr Obj  - by fund'!$1:$2</definedName>
  </definedNames>
  <calcPr fullCalcOnLoad="1"/>
</workbook>
</file>

<file path=xl/sharedStrings.xml><?xml version="1.0" encoding="utf-8"?>
<sst xmlns="http://schemas.openxmlformats.org/spreadsheetml/2006/main" count="118" uniqueCount="117">
  <si>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</si>
  <si>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</si>
  <si>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</si>
  <si>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</si>
  <si>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</si>
  <si>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</si>
  <si>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</si>
  <si>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</si>
  <si>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Objects Expenditures</t>
  </si>
  <si>
    <t xml:space="preserve">Percent      Special Fund Federal </t>
  </si>
  <si>
    <t>Percent         Other Special Funds</t>
  </si>
  <si>
    <t>Percent         NCLB Federal Funds</t>
  </si>
  <si>
    <t>Percent               Debt Service Funds</t>
  </si>
  <si>
    <t>Percent          Capital Project Funds</t>
  </si>
  <si>
    <t>Percent                General Funds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</si>
  <si>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</si>
  <si>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</si>
  <si>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</si>
  <si>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</si>
  <si>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</si>
  <si>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</si>
  <si>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</si>
  <si>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</si>
  <si>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</si>
  <si>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</si>
  <si>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</si>
  <si>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</si>
  <si>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</si>
  <si>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</si>
  <si>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</si>
  <si>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</si>
  <si>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</si>
  <si>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</si>
  <si>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</si>
  <si>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</si>
  <si>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</si>
  <si>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</si>
  <si>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</si>
  <si>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</si>
  <si>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</si>
  <si>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</si>
  <si>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</si>
  <si>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</si>
  <si>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</si>
  <si>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</si>
  <si>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</si>
  <si>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</si>
  <si>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</si>
  <si>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</si>
  <si>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</si>
  <si>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</si>
  <si>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</si>
  <si>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</si>
  <si>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</si>
  <si>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</si>
  <si>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</si>
  <si>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</si>
  <si>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</si>
  <si>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</si>
  <si>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</si>
  <si>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</si>
  <si>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</si>
  <si>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</si>
  <si>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</si>
  <si>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</si>
  <si>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</si>
  <si>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</si>
  <si>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</si>
  <si>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</si>
  <si>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</si>
  <si>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</si>
  <si>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</si>
  <si>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</si>
  <si>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</si>
  <si>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</si>
  <si>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</si>
  <si>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</si>
  <si>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</si>
  <si>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</si>
  <si>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</si>
  <si>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</si>
  <si>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</si>
  <si>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</si>
  <si>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</si>
  <si>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</si>
  <si>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</si>
  <si>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</si>
  <si>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</si>
  <si>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</si>
  <si>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</si>
  <si>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</si>
  <si>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</si>
  <si>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</si>
  <si>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</si>
  <si>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</si>
  <si>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</si>
  <si>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</si>
  <si>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</si>
  <si>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</si>
  <si>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</si>
  <si>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</si>
  <si>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</si>
  <si>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</si>
  <si>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</si>
  <si>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</si>
  <si>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</si>
  <si>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</si>
  <si>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</si>
  <si>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</si>
  <si>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</si>
  <si>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</si>
  <si>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</si>
  <si>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</si>
  <si>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</si>
  <si>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</si>
  <si>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</si>
  <si>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Other Objects - Object Code 800
Expenditures by Fund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</si>
</sst>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0" borderId="4" xfId="0" applyNumberFormat="1" applyFont="1" applyBorder="1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5" xfId="19" applyFont="1" applyFill="1" applyBorder="1" applyAlignment="1">
      <alignment horizontal="left" wrapText="1"/>
      <protection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164" fontId="4" fillId="2" borderId="3" xfId="0" applyNumberFormat="1" applyFont="1" applyFill="1" applyBorder="1" applyAlignment="1">
      <alignment/>
    </xf>
    <xf numFmtId="0" fontId="1" fillId="0" borderId="14" xfId="19" applyFont="1" applyFill="1" applyBorder="1" applyAlignment="1">
      <alignment horizontal="right" wrapText="1"/>
      <protection/>
    </xf>
    <xf numFmtId="10" fontId="4" fillId="0" borderId="15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9" xfId="0" applyNumberFormat="1" applyFont="1" applyBorder="1" applyAlignment="1">
      <alignment/>
    </xf>
    <xf numFmtId="164" fontId="4" fillId="2" borderId="19" xfId="0" applyNumberFormat="1" applyFont="1" applyFill="1" applyBorder="1" applyAlignment="1">
      <alignment/>
    </xf>
    <xf numFmtId="0" fontId="1" fillId="0" borderId="20" xfId="19" applyFont="1" applyFill="1" applyBorder="1" applyAlignment="1">
      <alignment wrapText="1"/>
      <protection/>
    </xf>
    <xf numFmtId="164" fontId="1" fillId="0" borderId="20" xfId="19" applyNumberFormat="1" applyFont="1" applyFill="1" applyBorder="1" applyAlignment="1">
      <alignment horizontal="right" wrapText="1"/>
      <protection/>
    </xf>
    <xf numFmtId="164" fontId="1" fillId="2" borderId="20" xfId="19" applyNumberFormat="1" applyFont="1" applyFill="1" applyBorder="1" applyAlignment="1">
      <alignment horizontal="right" wrapText="1"/>
      <protection/>
    </xf>
    <xf numFmtId="10" fontId="1" fillId="0" borderId="20" xfId="19" applyNumberFormat="1" applyFont="1" applyFill="1" applyBorder="1" applyAlignment="1">
      <alignment horizontal="right" wrapText="1"/>
      <protection/>
    </xf>
    <xf numFmtId="0" fontId="1" fillId="0" borderId="20" xfId="19" applyFont="1" applyFill="1" applyBorder="1" applyAlignment="1">
      <alignment horizontal="right" wrapText="1"/>
      <protection/>
    </xf>
    <xf numFmtId="0" fontId="1" fillId="0" borderId="21" xfId="19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1" fillId="0" borderId="22" xfId="19" applyFont="1" applyFill="1" applyBorder="1" applyAlignment="1">
      <alignment horizontal="righ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1" fillId="2" borderId="21" xfId="19" applyNumberFormat="1" applyFont="1" applyFill="1" applyBorder="1" applyAlignment="1">
      <alignment horizontal="right" wrapText="1"/>
      <protection/>
    </xf>
    <xf numFmtId="10" fontId="1" fillId="0" borderId="21" xfId="19" applyNumberFormat="1" applyFont="1" applyFill="1" applyBorder="1" applyAlignment="1">
      <alignment horizontal="right" wrapText="1"/>
      <protection/>
    </xf>
    <xf numFmtId="164" fontId="1" fillId="0" borderId="22" xfId="19" applyNumberFormat="1" applyFont="1" applyFill="1" applyBorder="1" applyAlignment="1">
      <alignment horizontal="right" wrapText="1"/>
      <protection/>
    </xf>
    <xf numFmtId="164" fontId="1" fillId="2" borderId="22" xfId="19" applyNumberFormat="1" applyFont="1" applyFill="1" applyBorder="1" applyAlignment="1">
      <alignment horizontal="right" wrapText="1"/>
      <protection/>
    </xf>
    <xf numFmtId="10" fontId="1" fillId="0" borderId="22" xfId="19" applyNumberFormat="1" applyFont="1" applyFill="1" applyBorder="1" applyAlignment="1">
      <alignment horizontal="right" wrapText="1"/>
      <protection/>
    </xf>
    <xf numFmtId="0" fontId="3" fillId="0" borderId="23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3" fillId="3" borderId="23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0" fontId="3" fillId="3" borderId="8" xfId="0" applyNumberFormat="1" applyFont="1" applyFill="1" applyBorder="1" applyAlignment="1">
      <alignment/>
    </xf>
    <xf numFmtId="0" fontId="1" fillId="0" borderId="22" xfId="19" applyFont="1" applyFill="1" applyBorder="1" applyAlignment="1">
      <alignment wrapText="1"/>
      <protection/>
    </xf>
    <xf numFmtId="0" fontId="1" fillId="0" borderId="10" xfId="19" applyFont="1" applyFill="1" applyBorder="1" applyAlignment="1">
      <alignment horizontal="left"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24" xfId="19" applyFont="1" applyFill="1" applyBorder="1" applyAlignment="1">
      <alignment horizontal="left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3" sqref="K13"/>
    </sheetView>
  </sheetViews>
  <sheetFormatPr defaultColWidth="9.140625" defaultRowHeight="12.75"/>
  <cols>
    <col min="1" max="1" width="4.00390625" style="1" bestFit="1" customWidth="1"/>
    <col min="2" max="2" width="33.8515625" style="1" customWidth="1"/>
    <col min="3" max="9" width="12.28125" style="1" customWidth="1"/>
    <col min="10" max="15" width="11.7109375" style="1" customWidth="1"/>
    <col min="16" max="16384" width="9.140625" style="1" customWidth="1"/>
  </cols>
  <sheetData>
    <row r="1" spans="1:15" s="62" customFormat="1" ht="64.5" customHeight="1">
      <c r="A1" s="60" t="s">
        <v>115</v>
      </c>
      <c r="B1" s="60"/>
      <c r="C1" s="61" t="s">
        <v>116</v>
      </c>
      <c r="D1" s="60"/>
      <c r="E1" s="60"/>
      <c r="F1" s="60"/>
      <c r="G1" s="60"/>
      <c r="H1" s="60"/>
      <c r="I1" s="60"/>
      <c r="J1" s="61" t="s">
        <v>116</v>
      </c>
      <c r="K1" s="60"/>
      <c r="L1" s="60"/>
      <c r="M1" s="60"/>
      <c r="N1" s="60"/>
      <c r="O1" s="60"/>
    </row>
    <row r="2" spans="1:15" ht="38.25">
      <c r="A2" s="3" t="s">
        <v>0</v>
      </c>
      <c r="B2" s="3" t="s">
        <v>6</v>
      </c>
      <c r="C2" s="5" t="s">
        <v>1</v>
      </c>
      <c r="D2" s="5" t="s">
        <v>2</v>
      </c>
      <c r="E2" s="5" t="s">
        <v>7</v>
      </c>
      <c r="F2" s="5" t="s">
        <v>3</v>
      </c>
      <c r="G2" s="5" t="s">
        <v>4</v>
      </c>
      <c r="H2" s="5" t="s">
        <v>5</v>
      </c>
      <c r="I2" s="6" t="s">
        <v>8</v>
      </c>
      <c r="J2" s="5" t="s">
        <v>14</v>
      </c>
      <c r="K2" s="5" t="s">
        <v>9</v>
      </c>
      <c r="L2" s="5" t="s">
        <v>11</v>
      </c>
      <c r="M2" s="5" t="s">
        <v>10</v>
      </c>
      <c r="N2" s="5" t="s">
        <v>12</v>
      </c>
      <c r="O2" s="5" t="s">
        <v>13</v>
      </c>
    </row>
    <row r="3" spans="1:15" ht="12.75">
      <c r="A3" s="29">
        <v>1</v>
      </c>
      <c r="B3" s="29" t="s">
        <v>15</v>
      </c>
      <c r="C3" s="30">
        <v>143332</v>
      </c>
      <c r="D3" s="30">
        <v>690435</v>
      </c>
      <c r="E3" s="30">
        <v>0</v>
      </c>
      <c r="F3" s="30">
        <v>67698</v>
      </c>
      <c r="G3" s="30">
        <v>167475</v>
      </c>
      <c r="H3" s="30">
        <v>0</v>
      </c>
      <c r="I3" s="31">
        <f>SUM(C3:H3)</f>
        <v>1068940</v>
      </c>
      <c r="J3" s="32">
        <f aca="true" t="shared" si="0" ref="J3:O3">C3/$I3</f>
        <v>0.13408797500327427</v>
      </c>
      <c r="K3" s="32">
        <f t="shared" si="0"/>
        <v>0.6459062248582708</v>
      </c>
      <c r="L3" s="32">
        <f t="shared" si="0"/>
        <v>0</v>
      </c>
      <c r="M3" s="32">
        <f t="shared" si="0"/>
        <v>0.06333189889048964</v>
      </c>
      <c r="N3" s="32">
        <f t="shared" si="0"/>
        <v>0.15667390124796526</v>
      </c>
      <c r="O3" s="32">
        <f t="shared" si="0"/>
        <v>0</v>
      </c>
    </row>
    <row r="4" spans="1:15" ht="12.75">
      <c r="A4" s="33">
        <v>2</v>
      </c>
      <c r="B4" s="29" t="s">
        <v>16</v>
      </c>
      <c r="C4" s="30">
        <v>347447</v>
      </c>
      <c r="D4" s="30">
        <v>0</v>
      </c>
      <c r="E4" s="30">
        <v>51</v>
      </c>
      <c r="F4" s="30">
        <v>45708</v>
      </c>
      <c r="G4" s="30">
        <v>220852</v>
      </c>
      <c r="H4" s="30">
        <v>96</v>
      </c>
      <c r="I4" s="31">
        <f aca="true" t="shared" si="1" ref="I4:I67">SUM(C4:H4)</f>
        <v>614154</v>
      </c>
      <c r="J4" s="32">
        <f aca="true" t="shared" si="2" ref="J4:J67">C4/$I4</f>
        <v>0.5657326989647548</v>
      </c>
      <c r="K4" s="32">
        <f aca="true" t="shared" si="3" ref="K4:K67">D4/$I4</f>
        <v>0</v>
      </c>
      <c r="L4" s="32">
        <f aca="true" t="shared" si="4" ref="L4:L67">E4/$I4</f>
        <v>8.304106136245958E-05</v>
      </c>
      <c r="M4" s="32">
        <f aca="true" t="shared" si="5" ref="M4:M67">F4/$I4</f>
        <v>0.07442433005402553</v>
      </c>
      <c r="N4" s="32">
        <f aca="true" t="shared" si="6" ref="N4:N67">G4/$I4</f>
        <v>0.35960361733376317</v>
      </c>
      <c r="O4" s="32">
        <f aca="true" t="shared" si="7" ref="O4:O67">H4/$I4</f>
        <v>0.00015631258609404155</v>
      </c>
    </row>
    <row r="5" spans="1:15" ht="12.75">
      <c r="A5" s="33">
        <v>3</v>
      </c>
      <c r="B5" s="29" t="s">
        <v>17</v>
      </c>
      <c r="C5" s="30">
        <v>734237</v>
      </c>
      <c r="D5" s="30">
        <v>12821</v>
      </c>
      <c r="E5" s="30">
        <v>0</v>
      </c>
      <c r="F5" s="30">
        <v>18234</v>
      </c>
      <c r="G5" s="30">
        <v>2500463</v>
      </c>
      <c r="H5" s="30">
        <v>353</v>
      </c>
      <c r="I5" s="31">
        <f t="shared" si="1"/>
        <v>3266108</v>
      </c>
      <c r="J5" s="32">
        <f t="shared" si="2"/>
        <v>0.22480487479287273</v>
      </c>
      <c r="K5" s="32">
        <f t="shared" si="3"/>
        <v>0.003925467253379252</v>
      </c>
      <c r="L5" s="32">
        <f t="shared" si="4"/>
        <v>0</v>
      </c>
      <c r="M5" s="32">
        <f t="shared" si="5"/>
        <v>0.00558279150597592</v>
      </c>
      <c r="N5" s="32">
        <f t="shared" si="6"/>
        <v>0.7655787867394465</v>
      </c>
      <c r="O5" s="32">
        <f t="shared" si="7"/>
        <v>0.00010807970832562794</v>
      </c>
    </row>
    <row r="6" spans="1:15" ht="12.75">
      <c r="A6" s="33">
        <v>4</v>
      </c>
      <c r="B6" s="29" t="s">
        <v>18</v>
      </c>
      <c r="C6" s="30">
        <v>241240</v>
      </c>
      <c r="D6" s="30">
        <v>23495</v>
      </c>
      <c r="E6" s="30">
        <v>0</v>
      </c>
      <c r="F6" s="30">
        <v>692</v>
      </c>
      <c r="G6" s="30">
        <v>131420</v>
      </c>
      <c r="H6" s="30">
        <v>0</v>
      </c>
      <c r="I6" s="31">
        <f t="shared" si="1"/>
        <v>396847</v>
      </c>
      <c r="J6" s="32">
        <f t="shared" si="2"/>
        <v>0.6078917063755049</v>
      </c>
      <c r="K6" s="32">
        <f t="shared" si="3"/>
        <v>0.05920417692460823</v>
      </c>
      <c r="L6" s="32">
        <f t="shared" si="4"/>
        <v>0</v>
      </c>
      <c r="M6" s="32">
        <f t="shared" si="5"/>
        <v>0.001743745070518361</v>
      </c>
      <c r="N6" s="32">
        <f t="shared" si="6"/>
        <v>0.3311603716293685</v>
      </c>
      <c r="O6" s="32">
        <f t="shared" si="7"/>
        <v>0</v>
      </c>
    </row>
    <row r="7" spans="1:15" ht="12.75">
      <c r="A7" s="34">
        <v>5</v>
      </c>
      <c r="B7" s="8" t="s">
        <v>19</v>
      </c>
      <c r="C7" s="35">
        <v>13715</v>
      </c>
      <c r="D7" s="35">
        <v>0</v>
      </c>
      <c r="E7" s="35">
        <v>36281</v>
      </c>
      <c r="F7" s="35">
        <v>6984</v>
      </c>
      <c r="G7" s="35">
        <v>75082</v>
      </c>
      <c r="H7" s="35">
        <v>0</v>
      </c>
      <c r="I7" s="2">
        <f t="shared" si="1"/>
        <v>132062</v>
      </c>
      <c r="J7" s="36">
        <f t="shared" si="2"/>
        <v>0.10385273583619815</v>
      </c>
      <c r="K7" s="36">
        <f t="shared" si="3"/>
        <v>0</v>
      </c>
      <c r="L7" s="36">
        <f t="shared" si="4"/>
        <v>0.27472702215625994</v>
      </c>
      <c r="M7" s="36">
        <f t="shared" si="5"/>
        <v>0.052884251336493465</v>
      </c>
      <c r="N7" s="36">
        <f t="shared" si="6"/>
        <v>0.5685359906710484</v>
      </c>
      <c r="O7" s="36">
        <f t="shared" si="7"/>
        <v>0</v>
      </c>
    </row>
    <row r="8" spans="1:15" ht="12.75">
      <c r="A8" s="37">
        <v>6</v>
      </c>
      <c r="B8" s="29" t="s">
        <v>20</v>
      </c>
      <c r="C8" s="30">
        <v>12598</v>
      </c>
      <c r="D8" s="30">
        <v>0</v>
      </c>
      <c r="E8" s="30">
        <v>0</v>
      </c>
      <c r="F8" s="30">
        <v>0</v>
      </c>
      <c r="G8" s="30">
        <v>737634</v>
      </c>
      <c r="H8" s="30">
        <v>0</v>
      </c>
      <c r="I8" s="31">
        <f t="shared" si="1"/>
        <v>750232</v>
      </c>
      <c r="J8" s="32">
        <f t="shared" si="2"/>
        <v>0.01679213896501349</v>
      </c>
      <c r="K8" s="32">
        <f t="shared" si="3"/>
        <v>0</v>
      </c>
      <c r="L8" s="32">
        <f t="shared" si="4"/>
        <v>0</v>
      </c>
      <c r="M8" s="32">
        <f t="shared" si="5"/>
        <v>0</v>
      </c>
      <c r="N8" s="32">
        <f t="shared" si="6"/>
        <v>0.9832078610349865</v>
      </c>
      <c r="O8" s="32">
        <f t="shared" si="7"/>
        <v>0</v>
      </c>
    </row>
    <row r="9" spans="1:15" ht="12.75">
      <c r="A9" s="33">
        <v>7</v>
      </c>
      <c r="B9" s="29" t="s">
        <v>21</v>
      </c>
      <c r="C9" s="30">
        <v>53798</v>
      </c>
      <c r="D9" s="30">
        <v>0</v>
      </c>
      <c r="E9" s="30">
        <v>0</v>
      </c>
      <c r="F9" s="30">
        <v>5169</v>
      </c>
      <c r="G9" s="30">
        <v>322208</v>
      </c>
      <c r="H9" s="30">
        <v>0</v>
      </c>
      <c r="I9" s="31">
        <f t="shared" si="1"/>
        <v>381175</v>
      </c>
      <c r="J9" s="32">
        <f t="shared" si="2"/>
        <v>0.14113727290614547</v>
      </c>
      <c r="K9" s="32">
        <f t="shared" si="3"/>
        <v>0</v>
      </c>
      <c r="L9" s="32">
        <f t="shared" si="4"/>
        <v>0</v>
      </c>
      <c r="M9" s="32">
        <f t="shared" si="5"/>
        <v>0.013560700465665376</v>
      </c>
      <c r="N9" s="32">
        <f t="shared" si="6"/>
        <v>0.8453020266281892</v>
      </c>
      <c r="O9" s="32">
        <f t="shared" si="7"/>
        <v>0</v>
      </c>
    </row>
    <row r="10" spans="1:15" ht="12.75">
      <c r="A10" s="33">
        <v>8</v>
      </c>
      <c r="B10" s="29" t="s">
        <v>22</v>
      </c>
      <c r="C10" s="30">
        <v>95955</v>
      </c>
      <c r="D10" s="30">
        <v>16224</v>
      </c>
      <c r="E10" s="30">
        <v>0</v>
      </c>
      <c r="F10" s="30">
        <v>1326</v>
      </c>
      <c r="G10" s="30">
        <v>1713306</v>
      </c>
      <c r="H10" s="30">
        <v>5479</v>
      </c>
      <c r="I10" s="31">
        <f t="shared" si="1"/>
        <v>1832290</v>
      </c>
      <c r="J10" s="32">
        <f t="shared" si="2"/>
        <v>0.05236889357034094</v>
      </c>
      <c r="K10" s="32">
        <f t="shared" si="3"/>
        <v>0.008854493557242576</v>
      </c>
      <c r="L10" s="32">
        <f t="shared" si="4"/>
        <v>0</v>
      </c>
      <c r="M10" s="32">
        <f t="shared" si="5"/>
        <v>0.0007236845695823259</v>
      </c>
      <c r="N10" s="32">
        <f t="shared" si="6"/>
        <v>0.9350626811258044</v>
      </c>
      <c r="O10" s="32">
        <f t="shared" si="7"/>
        <v>0.002990247177029837</v>
      </c>
    </row>
    <row r="11" spans="1:15" ht="12.75">
      <c r="A11" s="33">
        <v>9</v>
      </c>
      <c r="B11" s="29" t="s">
        <v>23</v>
      </c>
      <c r="C11" s="30">
        <v>1576094</v>
      </c>
      <c r="D11" s="30">
        <v>48666</v>
      </c>
      <c r="E11" s="30">
        <v>113283</v>
      </c>
      <c r="F11" s="30">
        <v>677737</v>
      </c>
      <c r="G11" s="30">
        <v>4211505</v>
      </c>
      <c r="H11" s="30">
        <v>31171</v>
      </c>
      <c r="I11" s="31">
        <f t="shared" si="1"/>
        <v>6658456</v>
      </c>
      <c r="J11" s="32">
        <f t="shared" si="2"/>
        <v>0.23670562664978187</v>
      </c>
      <c r="K11" s="32">
        <f t="shared" si="3"/>
        <v>0.007308901643263844</v>
      </c>
      <c r="L11" s="32">
        <f t="shared" si="4"/>
        <v>0.01701340370800678</v>
      </c>
      <c r="M11" s="32">
        <f t="shared" si="5"/>
        <v>0.10178590952617243</v>
      </c>
      <c r="N11" s="32">
        <f t="shared" si="6"/>
        <v>0.6325047428412833</v>
      </c>
      <c r="O11" s="32">
        <f t="shared" si="7"/>
        <v>0.004681415631491746</v>
      </c>
    </row>
    <row r="12" spans="1:15" ht="12.75">
      <c r="A12" s="34">
        <v>10</v>
      </c>
      <c r="B12" s="8" t="s">
        <v>24</v>
      </c>
      <c r="C12" s="35">
        <v>835105</v>
      </c>
      <c r="D12" s="35">
        <v>21463</v>
      </c>
      <c r="E12" s="35">
        <v>61276</v>
      </c>
      <c r="F12" s="35">
        <v>3604</v>
      </c>
      <c r="G12" s="35">
        <v>7658299</v>
      </c>
      <c r="H12" s="35">
        <v>116357</v>
      </c>
      <c r="I12" s="2">
        <f t="shared" si="1"/>
        <v>8696104</v>
      </c>
      <c r="J12" s="36">
        <f t="shared" si="2"/>
        <v>0.09603208517285441</v>
      </c>
      <c r="K12" s="36">
        <f t="shared" si="3"/>
        <v>0.0024681167566533244</v>
      </c>
      <c r="L12" s="36">
        <f t="shared" si="4"/>
        <v>0.007046373870413693</v>
      </c>
      <c r="M12" s="36">
        <f t="shared" si="5"/>
        <v>0.00041443846577731824</v>
      </c>
      <c r="N12" s="36">
        <f t="shared" si="6"/>
        <v>0.8806586259777942</v>
      </c>
      <c r="O12" s="36">
        <f t="shared" si="7"/>
        <v>0.013380359756507051</v>
      </c>
    </row>
    <row r="13" spans="1:15" ht="12.75">
      <c r="A13" s="33">
        <v>11</v>
      </c>
      <c r="B13" s="29" t="s">
        <v>25</v>
      </c>
      <c r="C13" s="30">
        <v>50235</v>
      </c>
      <c r="D13" s="30">
        <v>25000</v>
      </c>
      <c r="E13" s="30">
        <v>6686</v>
      </c>
      <c r="F13" s="30">
        <v>33980</v>
      </c>
      <c r="G13" s="30">
        <v>0</v>
      </c>
      <c r="H13" s="30">
        <v>0</v>
      </c>
      <c r="I13" s="31">
        <f t="shared" si="1"/>
        <v>115901</v>
      </c>
      <c r="J13" s="32">
        <f t="shared" si="2"/>
        <v>0.43343025513153466</v>
      </c>
      <c r="K13" s="32">
        <f t="shared" si="3"/>
        <v>0.21570133130861685</v>
      </c>
      <c r="L13" s="32">
        <f t="shared" si="4"/>
        <v>0.05768716404517649</v>
      </c>
      <c r="M13" s="32">
        <f t="shared" si="5"/>
        <v>0.293181249514672</v>
      </c>
      <c r="N13" s="32">
        <f t="shared" si="6"/>
        <v>0</v>
      </c>
      <c r="O13" s="32">
        <f t="shared" si="7"/>
        <v>0</v>
      </c>
    </row>
    <row r="14" spans="1:15" ht="12.75">
      <c r="A14" s="33">
        <v>12</v>
      </c>
      <c r="B14" s="29" t="s">
        <v>26</v>
      </c>
      <c r="C14" s="30">
        <v>256639</v>
      </c>
      <c r="D14" s="30">
        <v>0</v>
      </c>
      <c r="E14" s="30">
        <v>0</v>
      </c>
      <c r="F14" s="30">
        <v>12131</v>
      </c>
      <c r="G14" s="30">
        <v>461241</v>
      </c>
      <c r="H14" s="30">
        <v>12231</v>
      </c>
      <c r="I14" s="31">
        <f t="shared" si="1"/>
        <v>742242</v>
      </c>
      <c r="J14" s="32">
        <f t="shared" si="2"/>
        <v>0.345761894368683</v>
      </c>
      <c r="K14" s="32">
        <f t="shared" si="3"/>
        <v>0</v>
      </c>
      <c r="L14" s="32">
        <f t="shared" si="4"/>
        <v>0</v>
      </c>
      <c r="M14" s="32">
        <f t="shared" si="5"/>
        <v>0.016343726170170915</v>
      </c>
      <c r="N14" s="32">
        <f t="shared" si="6"/>
        <v>0.6214159263420825</v>
      </c>
      <c r="O14" s="32">
        <f t="shared" si="7"/>
        <v>0.016478453119063593</v>
      </c>
    </row>
    <row r="15" spans="1:15" ht="12.75">
      <c r="A15" s="33">
        <v>13</v>
      </c>
      <c r="B15" s="29" t="s">
        <v>27</v>
      </c>
      <c r="C15" s="30">
        <v>6429</v>
      </c>
      <c r="D15" s="30">
        <v>9785</v>
      </c>
      <c r="E15" s="30">
        <v>16263</v>
      </c>
      <c r="F15" s="30">
        <v>45979</v>
      </c>
      <c r="G15" s="30">
        <v>32332</v>
      </c>
      <c r="H15" s="30">
        <v>0</v>
      </c>
      <c r="I15" s="31">
        <f t="shared" si="1"/>
        <v>110788</v>
      </c>
      <c r="J15" s="32">
        <f t="shared" si="2"/>
        <v>0.05802975051449615</v>
      </c>
      <c r="K15" s="32">
        <f t="shared" si="3"/>
        <v>0.08832183991045961</v>
      </c>
      <c r="L15" s="32">
        <f t="shared" si="4"/>
        <v>0.14679387659313284</v>
      </c>
      <c r="M15" s="32">
        <f t="shared" si="5"/>
        <v>0.4150178719716937</v>
      </c>
      <c r="N15" s="32">
        <f t="shared" si="6"/>
        <v>0.2918366610102177</v>
      </c>
      <c r="O15" s="32">
        <f t="shared" si="7"/>
        <v>0</v>
      </c>
    </row>
    <row r="16" spans="1:15" ht="12.75">
      <c r="A16" s="33">
        <v>14</v>
      </c>
      <c r="B16" s="29" t="s">
        <v>28</v>
      </c>
      <c r="C16" s="30">
        <v>36495</v>
      </c>
      <c r="D16" s="30">
        <v>0</v>
      </c>
      <c r="E16" s="30">
        <v>0</v>
      </c>
      <c r="F16" s="30">
        <v>2154</v>
      </c>
      <c r="G16" s="30">
        <v>663155</v>
      </c>
      <c r="H16" s="30">
        <v>0</v>
      </c>
      <c r="I16" s="31">
        <f t="shared" si="1"/>
        <v>701804</v>
      </c>
      <c r="J16" s="32">
        <f t="shared" si="2"/>
        <v>0.05200169847991747</v>
      </c>
      <c r="K16" s="32">
        <f t="shared" si="3"/>
        <v>0</v>
      </c>
      <c r="L16" s="32">
        <f t="shared" si="4"/>
        <v>0</v>
      </c>
      <c r="M16" s="32">
        <f t="shared" si="5"/>
        <v>0.0030692330052265304</v>
      </c>
      <c r="N16" s="32">
        <f t="shared" si="6"/>
        <v>0.944929068514856</v>
      </c>
      <c r="O16" s="32">
        <f t="shared" si="7"/>
        <v>0</v>
      </c>
    </row>
    <row r="17" spans="1:15" ht="12.75">
      <c r="A17" s="34">
        <v>15</v>
      </c>
      <c r="B17" s="8" t="s">
        <v>29</v>
      </c>
      <c r="C17" s="35">
        <v>34284</v>
      </c>
      <c r="D17" s="35">
        <v>0</v>
      </c>
      <c r="E17" s="35">
        <v>0</v>
      </c>
      <c r="F17" s="35">
        <v>12177</v>
      </c>
      <c r="G17" s="35">
        <v>140833</v>
      </c>
      <c r="H17" s="35">
        <v>0</v>
      </c>
      <c r="I17" s="2">
        <f t="shared" si="1"/>
        <v>187294</v>
      </c>
      <c r="J17" s="36">
        <f t="shared" si="2"/>
        <v>0.18304910995547108</v>
      </c>
      <c r="K17" s="36">
        <f t="shared" si="3"/>
        <v>0</v>
      </c>
      <c r="L17" s="36">
        <f t="shared" si="4"/>
        <v>0</v>
      </c>
      <c r="M17" s="36">
        <f t="shared" si="5"/>
        <v>0.0650154302860743</v>
      </c>
      <c r="N17" s="36">
        <f t="shared" si="6"/>
        <v>0.7519354597584547</v>
      </c>
      <c r="O17" s="36">
        <f t="shared" si="7"/>
        <v>0</v>
      </c>
    </row>
    <row r="18" spans="1:15" ht="12.75">
      <c r="A18" s="33">
        <v>16</v>
      </c>
      <c r="B18" s="29" t="s">
        <v>30</v>
      </c>
      <c r="C18" s="30">
        <v>398951</v>
      </c>
      <c r="D18" s="30">
        <v>67822</v>
      </c>
      <c r="E18" s="30">
        <v>153176</v>
      </c>
      <c r="F18" s="30">
        <v>22476</v>
      </c>
      <c r="G18" s="30">
        <v>887060</v>
      </c>
      <c r="H18" s="30">
        <v>0</v>
      </c>
      <c r="I18" s="31">
        <f t="shared" si="1"/>
        <v>1529485</v>
      </c>
      <c r="J18" s="32">
        <f t="shared" si="2"/>
        <v>0.2608400866958486</v>
      </c>
      <c r="K18" s="32">
        <f t="shared" si="3"/>
        <v>0.0443430304971935</v>
      </c>
      <c r="L18" s="32">
        <f t="shared" si="4"/>
        <v>0.10014874287750453</v>
      </c>
      <c r="M18" s="32">
        <f t="shared" si="5"/>
        <v>0.014695142482600352</v>
      </c>
      <c r="N18" s="32">
        <f t="shared" si="6"/>
        <v>0.579972997446853</v>
      </c>
      <c r="O18" s="32">
        <f t="shared" si="7"/>
        <v>0</v>
      </c>
    </row>
    <row r="19" spans="1:15" ht="12.75">
      <c r="A19" s="33">
        <v>17</v>
      </c>
      <c r="B19" s="29" t="s">
        <v>31</v>
      </c>
      <c r="C19" s="30">
        <v>480754</v>
      </c>
      <c r="D19" s="30">
        <v>351617</v>
      </c>
      <c r="E19" s="30">
        <v>1931</v>
      </c>
      <c r="F19" s="30">
        <v>40043</v>
      </c>
      <c r="G19" s="30">
        <v>0</v>
      </c>
      <c r="H19" s="30">
        <v>0</v>
      </c>
      <c r="I19" s="31">
        <f t="shared" si="1"/>
        <v>874345</v>
      </c>
      <c r="J19" s="32">
        <f t="shared" si="2"/>
        <v>0.5498447409203461</v>
      </c>
      <c r="K19" s="32">
        <f t="shared" si="3"/>
        <v>0.4021490372793348</v>
      </c>
      <c r="L19" s="32">
        <f t="shared" si="4"/>
        <v>0.002208510370620293</v>
      </c>
      <c r="M19" s="32">
        <f t="shared" si="5"/>
        <v>0.0457977114296988</v>
      </c>
      <c r="N19" s="32">
        <f t="shared" si="6"/>
        <v>0</v>
      </c>
      <c r="O19" s="32">
        <f t="shared" si="7"/>
        <v>0</v>
      </c>
    </row>
    <row r="20" spans="1:15" ht="12.75">
      <c r="A20" s="33">
        <v>18</v>
      </c>
      <c r="B20" s="29" t="s">
        <v>32</v>
      </c>
      <c r="C20" s="30">
        <v>71854</v>
      </c>
      <c r="D20" s="30">
        <v>1798</v>
      </c>
      <c r="E20" s="30">
        <v>1437</v>
      </c>
      <c r="F20" s="30">
        <v>1935</v>
      </c>
      <c r="G20" s="30">
        <v>0</v>
      </c>
      <c r="H20" s="30">
        <v>0</v>
      </c>
      <c r="I20" s="31">
        <f t="shared" si="1"/>
        <v>77024</v>
      </c>
      <c r="J20" s="32">
        <f t="shared" si="2"/>
        <v>0.9328780639800581</v>
      </c>
      <c r="K20" s="32">
        <f t="shared" si="3"/>
        <v>0.023343373493975902</v>
      </c>
      <c r="L20" s="32">
        <f t="shared" si="4"/>
        <v>0.01865652264229331</v>
      </c>
      <c r="M20" s="32">
        <f t="shared" si="5"/>
        <v>0.02512203988367262</v>
      </c>
      <c r="N20" s="32">
        <f t="shared" si="6"/>
        <v>0</v>
      </c>
      <c r="O20" s="32">
        <f t="shared" si="7"/>
        <v>0</v>
      </c>
    </row>
    <row r="21" spans="1:15" ht="12.75">
      <c r="A21" s="33">
        <v>19</v>
      </c>
      <c r="B21" s="29" t="s">
        <v>33</v>
      </c>
      <c r="C21" s="30">
        <v>179924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1">
        <f t="shared" si="1"/>
        <v>179924</v>
      </c>
      <c r="J21" s="32">
        <f t="shared" si="2"/>
        <v>1</v>
      </c>
      <c r="K21" s="32">
        <f t="shared" si="3"/>
        <v>0</v>
      </c>
      <c r="L21" s="32">
        <f t="shared" si="4"/>
        <v>0</v>
      </c>
      <c r="M21" s="32">
        <f t="shared" si="5"/>
        <v>0</v>
      </c>
      <c r="N21" s="32">
        <f t="shared" si="6"/>
        <v>0</v>
      </c>
      <c r="O21" s="32">
        <f t="shared" si="7"/>
        <v>0</v>
      </c>
    </row>
    <row r="22" spans="1:15" ht="12.75">
      <c r="A22" s="34">
        <v>20</v>
      </c>
      <c r="B22" s="8" t="s">
        <v>34</v>
      </c>
      <c r="C22" s="35">
        <v>190579</v>
      </c>
      <c r="D22" s="35">
        <v>0</v>
      </c>
      <c r="E22" s="35">
        <v>720</v>
      </c>
      <c r="F22" s="35">
        <v>16676</v>
      </c>
      <c r="G22" s="35">
        <v>447073</v>
      </c>
      <c r="H22" s="35">
        <v>0</v>
      </c>
      <c r="I22" s="2">
        <f t="shared" si="1"/>
        <v>655048</v>
      </c>
      <c r="J22" s="36">
        <f t="shared" si="2"/>
        <v>0.29093898462402756</v>
      </c>
      <c r="K22" s="36">
        <f t="shared" si="3"/>
        <v>0</v>
      </c>
      <c r="L22" s="36">
        <f t="shared" si="4"/>
        <v>0.0010991560923779631</v>
      </c>
      <c r="M22" s="36">
        <f t="shared" si="5"/>
        <v>0.025457676384020713</v>
      </c>
      <c r="N22" s="36">
        <f t="shared" si="6"/>
        <v>0.6825041828995738</v>
      </c>
      <c r="O22" s="36">
        <f t="shared" si="7"/>
        <v>0</v>
      </c>
    </row>
    <row r="23" spans="1:15" ht="12.75">
      <c r="A23" s="33">
        <v>21</v>
      </c>
      <c r="B23" s="29" t="s">
        <v>35</v>
      </c>
      <c r="C23" s="30">
        <v>72213</v>
      </c>
      <c r="D23" s="30">
        <v>43871</v>
      </c>
      <c r="E23" s="30">
        <v>0</v>
      </c>
      <c r="F23" s="30">
        <v>16</v>
      </c>
      <c r="G23" s="30">
        <v>0</v>
      </c>
      <c r="H23" s="30">
        <v>0</v>
      </c>
      <c r="I23" s="31">
        <f t="shared" si="1"/>
        <v>116100</v>
      </c>
      <c r="J23" s="32">
        <f t="shared" si="2"/>
        <v>0.6219896640826873</v>
      </c>
      <c r="K23" s="32">
        <f t="shared" si="3"/>
        <v>0.37787252368647717</v>
      </c>
      <c r="L23" s="32">
        <f t="shared" si="4"/>
        <v>0</v>
      </c>
      <c r="M23" s="32">
        <f t="shared" si="5"/>
        <v>0.00013781223083548665</v>
      </c>
      <c r="N23" s="32">
        <f t="shared" si="6"/>
        <v>0</v>
      </c>
      <c r="O23" s="32">
        <f t="shared" si="7"/>
        <v>0</v>
      </c>
    </row>
    <row r="24" spans="1:15" ht="12.75">
      <c r="A24" s="33">
        <v>22</v>
      </c>
      <c r="B24" s="29" t="s">
        <v>36</v>
      </c>
      <c r="C24" s="30">
        <v>17765</v>
      </c>
      <c r="D24" s="30">
        <v>0</v>
      </c>
      <c r="E24" s="30">
        <v>0</v>
      </c>
      <c r="F24" s="30">
        <v>9198</v>
      </c>
      <c r="G24" s="30">
        <v>0</v>
      </c>
      <c r="H24" s="30">
        <v>0</v>
      </c>
      <c r="I24" s="31">
        <f t="shared" si="1"/>
        <v>26963</v>
      </c>
      <c r="J24" s="32">
        <f t="shared" si="2"/>
        <v>0.6588658532062456</v>
      </c>
      <c r="K24" s="32">
        <f t="shared" si="3"/>
        <v>0</v>
      </c>
      <c r="L24" s="32">
        <f t="shared" si="4"/>
        <v>0</v>
      </c>
      <c r="M24" s="32">
        <f t="shared" si="5"/>
        <v>0.3411341467937544</v>
      </c>
      <c r="N24" s="32">
        <f t="shared" si="6"/>
        <v>0</v>
      </c>
      <c r="O24" s="32">
        <f t="shared" si="7"/>
        <v>0</v>
      </c>
    </row>
    <row r="25" spans="1:15" ht="12.75">
      <c r="A25" s="33">
        <v>23</v>
      </c>
      <c r="B25" s="29" t="s">
        <v>37</v>
      </c>
      <c r="C25" s="30">
        <v>331520</v>
      </c>
      <c r="D25" s="30">
        <v>25974</v>
      </c>
      <c r="E25" s="30">
        <v>216557</v>
      </c>
      <c r="F25" s="30">
        <v>207</v>
      </c>
      <c r="G25" s="30">
        <v>2817286</v>
      </c>
      <c r="H25" s="30">
        <v>25981</v>
      </c>
      <c r="I25" s="31">
        <f t="shared" si="1"/>
        <v>3417525</v>
      </c>
      <c r="J25" s="32">
        <f t="shared" si="2"/>
        <v>0.097005874134059</v>
      </c>
      <c r="K25" s="32">
        <f t="shared" si="3"/>
        <v>0.0076002370136282835</v>
      </c>
      <c r="L25" s="32">
        <f t="shared" si="4"/>
        <v>0.06336661765458922</v>
      </c>
      <c r="M25" s="32">
        <f t="shared" si="5"/>
        <v>6.0570149450260054E-05</v>
      </c>
      <c r="N25" s="32">
        <f t="shared" si="6"/>
        <v>0.8243644157687215</v>
      </c>
      <c r="O25" s="32">
        <f t="shared" si="7"/>
        <v>0.007602285279551722</v>
      </c>
    </row>
    <row r="26" spans="1:15" ht="12.75">
      <c r="A26" s="33">
        <v>24</v>
      </c>
      <c r="B26" s="29" t="s">
        <v>38</v>
      </c>
      <c r="C26" s="30">
        <v>88288</v>
      </c>
      <c r="D26" s="30">
        <v>94745</v>
      </c>
      <c r="E26" s="30">
        <v>121672</v>
      </c>
      <c r="F26" s="30">
        <v>35049</v>
      </c>
      <c r="G26" s="30">
        <v>583496</v>
      </c>
      <c r="H26" s="30">
        <v>0</v>
      </c>
      <c r="I26" s="31">
        <f t="shared" si="1"/>
        <v>923250</v>
      </c>
      <c r="J26" s="32">
        <f t="shared" si="2"/>
        <v>0.09562740319523423</v>
      </c>
      <c r="K26" s="32">
        <f t="shared" si="3"/>
        <v>0.10262117519631736</v>
      </c>
      <c r="L26" s="32">
        <f t="shared" si="4"/>
        <v>0.1317866233414568</v>
      </c>
      <c r="M26" s="32">
        <f t="shared" si="5"/>
        <v>0.037962632006498784</v>
      </c>
      <c r="N26" s="32">
        <f t="shared" si="6"/>
        <v>0.6320021662604928</v>
      </c>
      <c r="O26" s="32">
        <f t="shared" si="7"/>
        <v>0</v>
      </c>
    </row>
    <row r="27" spans="1:15" ht="12.75">
      <c r="A27" s="34">
        <v>25</v>
      </c>
      <c r="B27" s="8" t="s">
        <v>39</v>
      </c>
      <c r="C27" s="35">
        <v>54821</v>
      </c>
      <c r="D27" s="35">
        <v>7245</v>
      </c>
      <c r="E27" s="35">
        <v>0</v>
      </c>
      <c r="F27" s="35">
        <v>1249</v>
      </c>
      <c r="G27" s="35">
        <v>161100</v>
      </c>
      <c r="H27" s="35">
        <v>35922</v>
      </c>
      <c r="I27" s="2">
        <f t="shared" si="1"/>
        <v>260337</v>
      </c>
      <c r="J27" s="36">
        <f t="shared" si="2"/>
        <v>0.21057705973411386</v>
      </c>
      <c r="K27" s="36">
        <f t="shared" si="3"/>
        <v>0.027829313543599257</v>
      </c>
      <c r="L27" s="36">
        <f t="shared" si="4"/>
        <v>0</v>
      </c>
      <c r="M27" s="36">
        <f t="shared" si="5"/>
        <v>0.004797627690263005</v>
      </c>
      <c r="N27" s="36">
        <f t="shared" si="6"/>
        <v>0.6188133073669897</v>
      </c>
      <c r="O27" s="36">
        <f t="shared" si="7"/>
        <v>0.13798269166503416</v>
      </c>
    </row>
    <row r="28" spans="1:15" ht="12.75">
      <c r="A28" s="33">
        <v>26</v>
      </c>
      <c r="B28" s="29" t="s">
        <v>40</v>
      </c>
      <c r="C28" s="30">
        <v>2112581</v>
      </c>
      <c r="D28" s="30">
        <v>3797122</v>
      </c>
      <c r="E28" s="30">
        <v>121199</v>
      </c>
      <c r="F28" s="30">
        <v>2225365</v>
      </c>
      <c r="G28" s="30">
        <v>8328114</v>
      </c>
      <c r="H28" s="30">
        <v>424106</v>
      </c>
      <c r="I28" s="31">
        <f t="shared" si="1"/>
        <v>17008487</v>
      </c>
      <c r="J28" s="32">
        <f t="shared" si="2"/>
        <v>0.12420746183949224</v>
      </c>
      <c r="K28" s="32">
        <f t="shared" si="3"/>
        <v>0.22324866403460814</v>
      </c>
      <c r="L28" s="32">
        <f t="shared" si="4"/>
        <v>0.007125795492567916</v>
      </c>
      <c r="M28" s="32">
        <f t="shared" si="5"/>
        <v>0.13083850433022057</v>
      </c>
      <c r="N28" s="32">
        <f t="shared" si="6"/>
        <v>0.4896446109521676</v>
      </c>
      <c r="O28" s="32">
        <f t="shared" si="7"/>
        <v>0.02493496335094356</v>
      </c>
    </row>
    <row r="29" spans="1:15" ht="12.75">
      <c r="A29" s="33">
        <v>27</v>
      </c>
      <c r="B29" s="29" t="s">
        <v>41</v>
      </c>
      <c r="C29" s="30">
        <v>57531</v>
      </c>
      <c r="D29" s="30">
        <v>39</v>
      </c>
      <c r="E29" s="30">
        <v>0</v>
      </c>
      <c r="F29" s="30">
        <v>1569</v>
      </c>
      <c r="G29" s="30">
        <v>1514376</v>
      </c>
      <c r="H29" s="30">
        <v>359</v>
      </c>
      <c r="I29" s="31">
        <f t="shared" si="1"/>
        <v>1573874</v>
      </c>
      <c r="J29" s="32">
        <f t="shared" si="2"/>
        <v>0.036553752079264284</v>
      </c>
      <c r="K29" s="32">
        <f t="shared" si="3"/>
        <v>2.4779620223728202E-05</v>
      </c>
      <c r="L29" s="32">
        <f t="shared" si="4"/>
        <v>0</v>
      </c>
      <c r="M29" s="32">
        <f t="shared" si="5"/>
        <v>0.0009969031828469116</v>
      </c>
      <c r="N29" s="32">
        <f t="shared" si="6"/>
        <v>0.9621964655366313</v>
      </c>
      <c r="O29" s="32">
        <f t="shared" si="7"/>
        <v>0.00022809958103380576</v>
      </c>
    </row>
    <row r="30" spans="1:15" ht="12.75">
      <c r="A30" s="33">
        <v>28</v>
      </c>
      <c r="B30" s="29" t="s">
        <v>42</v>
      </c>
      <c r="C30" s="30">
        <v>736321</v>
      </c>
      <c r="D30" s="30">
        <v>26535</v>
      </c>
      <c r="E30" s="30">
        <v>0</v>
      </c>
      <c r="F30" s="30">
        <v>0</v>
      </c>
      <c r="G30" s="30">
        <v>4093975</v>
      </c>
      <c r="H30" s="30">
        <v>3384</v>
      </c>
      <c r="I30" s="31">
        <f t="shared" si="1"/>
        <v>4860215</v>
      </c>
      <c r="J30" s="32">
        <f t="shared" si="2"/>
        <v>0.15149967645464243</v>
      </c>
      <c r="K30" s="32">
        <f t="shared" si="3"/>
        <v>0.005459635016146405</v>
      </c>
      <c r="L30" s="32">
        <f t="shared" si="4"/>
        <v>0</v>
      </c>
      <c r="M30" s="32">
        <f t="shared" si="5"/>
        <v>0</v>
      </c>
      <c r="N30" s="32">
        <f t="shared" si="6"/>
        <v>0.8423444230347834</v>
      </c>
      <c r="O30" s="32">
        <f t="shared" si="7"/>
        <v>0.0006962654944277156</v>
      </c>
    </row>
    <row r="31" spans="1:15" ht="12.75">
      <c r="A31" s="33">
        <v>29</v>
      </c>
      <c r="B31" s="29" t="s">
        <v>43</v>
      </c>
      <c r="C31" s="30">
        <v>647848</v>
      </c>
      <c r="D31" s="30">
        <v>140961</v>
      </c>
      <c r="E31" s="30">
        <v>195718</v>
      </c>
      <c r="F31" s="30">
        <v>93545</v>
      </c>
      <c r="G31" s="30">
        <v>3671344</v>
      </c>
      <c r="H31" s="30">
        <v>0</v>
      </c>
      <c r="I31" s="31">
        <f t="shared" si="1"/>
        <v>4749416</v>
      </c>
      <c r="J31" s="32">
        <f t="shared" si="2"/>
        <v>0.1364058233685994</v>
      </c>
      <c r="K31" s="32">
        <f t="shared" si="3"/>
        <v>0.029679649034744484</v>
      </c>
      <c r="L31" s="32">
        <f t="shared" si="4"/>
        <v>0.041208855994084324</v>
      </c>
      <c r="M31" s="32">
        <f t="shared" si="5"/>
        <v>0.01969610579490194</v>
      </c>
      <c r="N31" s="32">
        <f t="shared" si="6"/>
        <v>0.7730095658076698</v>
      </c>
      <c r="O31" s="32">
        <f t="shared" si="7"/>
        <v>0</v>
      </c>
    </row>
    <row r="32" spans="1:15" ht="12.75">
      <c r="A32" s="34">
        <v>30</v>
      </c>
      <c r="B32" s="8" t="s">
        <v>44</v>
      </c>
      <c r="C32" s="35">
        <v>72644</v>
      </c>
      <c r="D32" s="35">
        <v>0</v>
      </c>
      <c r="E32" s="35">
        <v>0</v>
      </c>
      <c r="F32" s="35">
        <v>33840</v>
      </c>
      <c r="G32" s="35">
        <v>7915</v>
      </c>
      <c r="H32" s="35">
        <v>0</v>
      </c>
      <c r="I32" s="2">
        <f t="shared" si="1"/>
        <v>114399</v>
      </c>
      <c r="J32" s="36">
        <f t="shared" si="2"/>
        <v>0.6350055507478212</v>
      </c>
      <c r="K32" s="36">
        <f t="shared" si="3"/>
        <v>0</v>
      </c>
      <c r="L32" s="36">
        <f t="shared" si="4"/>
        <v>0</v>
      </c>
      <c r="M32" s="36">
        <f t="shared" si="5"/>
        <v>0.29580678152781054</v>
      </c>
      <c r="N32" s="36">
        <f t="shared" si="6"/>
        <v>0.06918766772436823</v>
      </c>
      <c r="O32" s="36">
        <f t="shared" si="7"/>
        <v>0</v>
      </c>
    </row>
    <row r="33" spans="1:15" ht="12.75">
      <c r="A33" s="33">
        <v>31</v>
      </c>
      <c r="B33" s="29" t="s">
        <v>45</v>
      </c>
      <c r="C33" s="30">
        <v>153305</v>
      </c>
      <c r="D33" s="30">
        <v>0</v>
      </c>
      <c r="E33" s="30">
        <v>6742</v>
      </c>
      <c r="F33" s="30">
        <v>9209</v>
      </c>
      <c r="G33" s="30">
        <v>1479567</v>
      </c>
      <c r="H33" s="30">
        <v>0</v>
      </c>
      <c r="I33" s="31">
        <f t="shared" si="1"/>
        <v>1648823</v>
      </c>
      <c r="J33" s="32">
        <f t="shared" si="2"/>
        <v>0.09297844583681814</v>
      </c>
      <c r="K33" s="32">
        <f t="shared" si="3"/>
        <v>0</v>
      </c>
      <c r="L33" s="32">
        <f t="shared" si="4"/>
        <v>0.004088977409946368</v>
      </c>
      <c r="M33" s="32">
        <f t="shared" si="5"/>
        <v>0.005585196227854658</v>
      </c>
      <c r="N33" s="32">
        <f t="shared" si="6"/>
        <v>0.8973473805253809</v>
      </c>
      <c r="O33" s="32">
        <f t="shared" si="7"/>
        <v>0</v>
      </c>
    </row>
    <row r="34" spans="1:15" ht="12.75">
      <c r="A34" s="33">
        <v>32</v>
      </c>
      <c r="B34" s="29" t="s">
        <v>46</v>
      </c>
      <c r="C34" s="30">
        <v>821246</v>
      </c>
      <c r="D34" s="30">
        <v>1197</v>
      </c>
      <c r="E34" s="30">
        <v>0</v>
      </c>
      <c r="F34" s="30">
        <v>199775</v>
      </c>
      <c r="G34" s="30">
        <v>1728269</v>
      </c>
      <c r="H34" s="30">
        <v>2748</v>
      </c>
      <c r="I34" s="31">
        <f t="shared" si="1"/>
        <v>2753235</v>
      </c>
      <c r="J34" s="32">
        <f t="shared" si="2"/>
        <v>0.29828401861809833</v>
      </c>
      <c r="K34" s="32">
        <f t="shared" si="3"/>
        <v>0.00043476128990078944</v>
      </c>
      <c r="L34" s="32">
        <f t="shared" si="4"/>
        <v>0</v>
      </c>
      <c r="M34" s="32">
        <f t="shared" si="5"/>
        <v>0.07256009748532181</v>
      </c>
      <c r="N34" s="32">
        <f t="shared" si="6"/>
        <v>0.6277230240063053</v>
      </c>
      <c r="O34" s="32">
        <f t="shared" si="7"/>
        <v>0.0009980986003737423</v>
      </c>
    </row>
    <row r="35" spans="1:15" ht="12.75">
      <c r="A35" s="33">
        <v>33</v>
      </c>
      <c r="B35" s="29" t="s">
        <v>47</v>
      </c>
      <c r="C35" s="30">
        <v>225070</v>
      </c>
      <c r="D35" s="30">
        <v>57973</v>
      </c>
      <c r="E35" s="30">
        <v>17691</v>
      </c>
      <c r="F35" s="30">
        <v>8825</v>
      </c>
      <c r="G35" s="30">
        <v>456814</v>
      </c>
      <c r="H35" s="30">
        <v>4677</v>
      </c>
      <c r="I35" s="31">
        <f t="shared" si="1"/>
        <v>771050</v>
      </c>
      <c r="J35" s="32">
        <f t="shared" si="2"/>
        <v>0.2919006549510408</v>
      </c>
      <c r="K35" s="32">
        <f t="shared" si="3"/>
        <v>0.07518708254976979</v>
      </c>
      <c r="L35" s="32">
        <f t="shared" si="4"/>
        <v>0.022944037351663317</v>
      </c>
      <c r="M35" s="32">
        <f t="shared" si="5"/>
        <v>0.011445431554373905</v>
      </c>
      <c r="N35" s="32">
        <f t="shared" si="6"/>
        <v>0.5924570391025226</v>
      </c>
      <c r="O35" s="32">
        <f t="shared" si="7"/>
        <v>0.006065754490629661</v>
      </c>
    </row>
    <row r="36" spans="1:15" ht="12.75">
      <c r="A36" s="33">
        <v>34</v>
      </c>
      <c r="B36" s="29" t="s">
        <v>48</v>
      </c>
      <c r="C36" s="30">
        <v>141819</v>
      </c>
      <c r="D36" s="30">
        <v>65518</v>
      </c>
      <c r="E36" s="30">
        <v>2240</v>
      </c>
      <c r="F36" s="30">
        <v>7475</v>
      </c>
      <c r="G36" s="30">
        <v>623735</v>
      </c>
      <c r="H36" s="30">
        <v>4435</v>
      </c>
      <c r="I36" s="31">
        <f t="shared" si="1"/>
        <v>845222</v>
      </c>
      <c r="J36" s="32">
        <f t="shared" si="2"/>
        <v>0.16778905423663842</v>
      </c>
      <c r="K36" s="32">
        <f t="shared" si="3"/>
        <v>0.07751572959530159</v>
      </c>
      <c r="L36" s="32">
        <f t="shared" si="4"/>
        <v>0.00265019131068524</v>
      </c>
      <c r="M36" s="32">
        <f t="shared" si="5"/>
        <v>0.008843830378291147</v>
      </c>
      <c r="N36" s="32">
        <f t="shared" si="6"/>
        <v>0.737954052308151</v>
      </c>
      <c r="O36" s="32">
        <f t="shared" si="7"/>
        <v>0.005247142170932607</v>
      </c>
    </row>
    <row r="37" spans="1:15" ht="12.75">
      <c r="A37" s="34">
        <v>35</v>
      </c>
      <c r="B37" s="8" t="s">
        <v>49</v>
      </c>
      <c r="C37" s="35">
        <v>174945</v>
      </c>
      <c r="D37" s="35">
        <v>0</v>
      </c>
      <c r="E37" s="35">
        <v>0</v>
      </c>
      <c r="F37" s="35">
        <v>29450</v>
      </c>
      <c r="G37" s="35">
        <v>1230209</v>
      </c>
      <c r="H37" s="35">
        <v>0</v>
      </c>
      <c r="I37" s="2">
        <f t="shared" si="1"/>
        <v>1434604</v>
      </c>
      <c r="J37" s="36">
        <f t="shared" si="2"/>
        <v>0.12194654413343334</v>
      </c>
      <c r="K37" s="36">
        <f t="shared" si="3"/>
        <v>0</v>
      </c>
      <c r="L37" s="36">
        <f t="shared" si="4"/>
        <v>0</v>
      </c>
      <c r="M37" s="36">
        <f t="shared" si="5"/>
        <v>0.02052831303969597</v>
      </c>
      <c r="N37" s="36">
        <f t="shared" si="6"/>
        <v>0.8575251428268706</v>
      </c>
      <c r="O37" s="36">
        <f t="shared" si="7"/>
        <v>0</v>
      </c>
    </row>
    <row r="38" spans="1:15" ht="12.75" customHeight="1">
      <c r="A38" s="33">
        <v>36</v>
      </c>
      <c r="B38" s="29" t="s">
        <v>50</v>
      </c>
      <c r="C38" s="30">
        <f>9032632-6950000</f>
        <v>2082632</v>
      </c>
      <c r="D38" s="30">
        <v>113201</v>
      </c>
      <c r="E38" s="30">
        <v>273648</v>
      </c>
      <c r="F38" s="30">
        <v>12610</v>
      </c>
      <c r="G38" s="30">
        <v>15985809</v>
      </c>
      <c r="H38" s="30">
        <v>6649</v>
      </c>
      <c r="I38" s="31">
        <f t="shared" si="1"/>
        <v>18474549</v>
      </c>
      <c r="J38" s="32">
        <f t="shared" si="2"/>
        <v>0.11272978842406382</v>
      </c>
      <c r="K38" s="32">
        <f t="shared" si="3"/>
        <v>0.006127402622927358</v>
      </c>
      <c r="L38" s="32">
        <f t="shared" si="4"/>
        <v>0.014812161314465647</v>
      </c>
      <c r="M38" s="32">
        <f t="shared" si="5"/>
        <v>0.0006825606405872209</v>
      </c>
      <c r="N38" s="32">
        <f t="shared" si="6"/>
        <v>0.8652881864666899</v>
      </c>
      <c r="O38" s="32">
        <f t="shared" si="7"/>
        <v>0.00035990053126601357</v>
      </c>
    </row>
    <row r="39" spans="1:15" ht="12.75">
      <c r="A39" s="33">
        <v>37</v>
      </c>
      <c r="B39" s="29" t="s">
        <v>51</v>
      </c>
      <c r="C39" s="30">
        <v>550654</v>
      </c>
      <c r="D39" s="30">
        <v>11545</v>
      </c>
      <c r="E39" s="30">
        <v>20041</v>
      </c>
      <c r="F39" s="30">
        <v>116272</v>
      </c>
      <c r="G39" s="30">
        <v>4734117</v>
      </c>
      <c r="H39" s="30">
        <v>0</v>
      </c>
      <c r="I39" s="31">
        <f t="shared" si="1"/>
        <v>5432629</v>
      </c>
      <c r="J39" s="32">
        <f t="shared" si="2"/>
        <v>0.10136050151777344</v>
      </c>
      <c r="K39" s="32">
        <f t="shared" si="3"/>
        <v>0.0021251221093875543</v>
      </c>
      <c r="L39" s="32">
        <f t="shared" si="4"/>
        <v>0.0036890058202023366</v>
      </c>
      <c r="M39" s="32">
        <f t="shared" si="5"/>
        <v>0.02140252905177217</v>
      </c>
      <c r="N39" s="32">
        <f t="shared" si="6"/>
        <v>0.8714228415008645</v>
      </c>
      <c r="O39" s="32">
        <f t="shared" si="7"/>
        <v>0</v>
      </c>
    </row>
    <row r="40" spans="1:15" ht="12.75">
      <c r="A40" s="33">
        <v>38</v>
      </c>
      <c r="B40" s="29" t="s">
        <v>52</v>
      </c>
      <c r="C40" s="30">
        <v>137007</v>
      </c>
      <c r="D40" s="30">
        <v>4323</v>
      </c>
      <c r="E40" s="30">
        <v>0</v>
      </c>
      <c r="F40" s="30">
        <v>39056</v>
      </c>
      <c r="G40" s="30">
        <v>82944</v>
      </c>
      <c r="H40" s="30">
        <v>970</v>
      </c>
      <c r="I40" s="31">
        <f t="shared" si="1"/>
        <v>264300</v>
      </c>
      <c r="J40" s="32">
        <f t="shared" si="2"/>
        <v>0.5183768444948922</v>
      </c>
      <c r="K40" s="32">
        <f t="shared" si="3"/>
        <v>0.016356413166855845</v>
      </c>
      <c r="L40" s="32">
        <f t="shared" si="4"/>
        <v>0</v>
      </c>
      <c r="M40" s="32">
        <f t="shared" si="5"/>
        <v>0.14777147181233447</v>
      </c>
      <c r="N40" s="32">
        <f t="shared" si="6"/>
        <v>0.3138251986379115</v>
      </c>
      <c r="O40" s="32">
        <f t="shared" si="7"/>
        <v>0.0036700718880060537</v>
      </c>
    </row>
    <row r="41" spans="1:15" ht="12.75">
      <c r="A41" s="33">
        <v>39</v>
      </c>
      <c r="B41" s="29" t="s">
        <v>53</v>
      </c>
      <c r="C41" s="30">
        <v>53628</v>
      </c>
      <c r="D41" s="30">
        <v>850</v>
      </c>
      <c r="E41" s="30">
        <v>1391</v>
      </c>
      <c r="F41" s="30">
        <v>5290</v>
      </c>
      <c r="G41" s="30">
        <v>166480</v>
      </c>
      <c r="H41" s="30">
        <v>0</v>
      </c>
      <c r="I41" s="31">
        <f t="shared" si="1"/>
        <v>227639</v>
      </c>
      <c r="J41" s="32">
        <f t="shared" si="2"/>
        <v>0.23558353357728684</v>
      </c>
      <c r="K41" s="32">
        <f t="shared" si="3"/>
        <v>0.0037339823141025923</v>
      </c>
      <c r="L41" s="32">
        <f t="shared" si="4"/>
        <v>0.006110552234019654</v>
      </c>
      <c r="M41" s="32">
        <f t="shared" si="5"/>
        <v>0.02323854875482672</v>
      </c>
      <c r="N41" s="32">
        <f t="shared" si="6"/>
        <v>0.7313333831197641</v>
      </c>
      <c r="O41" s="32">
        <f t="shared" si="7"/>
        <v>0</v>
      </c>
    </row>
    <row r="42" spans="1:15" ht="12.75">
      <c r="A42" s="34">
        <v>40</v>
      </c>
      <c r="B42" s="8" t="s">
        <v>54</v>
      </c>
      <c r="C42" s="35">
        <v>839371</v>
      </c>
      <c r="D42" s="35">
        <v>294561</v>
      </c>
      <c r="E42" s="35">
        <v>10005</v>
      </c>
      <c r="F42" s="35">
        <v>974500</v>
      </c>
      <c r="G42" s="35">
        <v>3379678</v>
      </c>
      <c r="H42" s="35">
        <v>31474</v>
      </c>
      <c r="I42" s="2">
        <f t="shared" si="1"/>
        <v>5529589</v>
      </c>
      <c r="J42" s="36">
        <f t="shared" si="2"/>
        <v>0.15179627274287474</v>
      </c>
      <c r="K42" s="36">
        <f t="shared" si="3"/>
        <v>0.05326996274044961</v>
      </c>
      <c r="L42" s="36">
        <f t="shared" si="4"/>
        <v>0.0018093568979538985</v>
      </c>
      <c r="M42" s="36">
        <f t="shared" si="5"/>
        <v>0.17623371284918282</v>
      </c>
      <c r="N42" s="36">
        <f t="shared" si="6"/>
        <v>0.6111987708308881</v>
      </c>
      <c r="O42" s="36">
        <f t="shared" si="7"/>
        <v>0.005691923938650775</v>
      </c>
    </row>
    <row r="43" spans="1:15" ht="12.75">
      <c r="A43" s="33">
        <v>41</v>
      </c>
      <c r="B43" s="29" t="s">
        <v>55</v>
      </c>
      <c r="C43" s="30">
        <v>30073</v>
      </c>
      <c r="D43" s="30">
        <v>0</v>
      </c>
      <c r="E43" s="30">
        <v>843</v>
      </c>
      <c r="F43" s="30">
        <v>3235</v>
      </c>
      <c r="G43" s="30">
        <v>387609</v>
      </c>
      <c r="H43" s="30">
        <v>0</v>
      </c>
      <c r="I43" s="31">
        <f t="shared" si="1"/>
        <v>421760</v>
      </c>
      <c r="J43" s="32">
        <f t="shared" si="2"/>
        <v>0.07130358497723824</v>
      </c>
      <c r="K43" s="32">
        <f t="shared" si="3"/>
        <v>0</v>
      </c>
      <c r="L43" s="32">
        <f t="shared" si="4"/>
        <v>0.0019987670713201822</v>
      </c>
      <c r="M43" s="32">
        <f t="shared" si="5"/>
        <v>0.0076702389984825495</v>
      </c>
      <c r="N43" s="32">
        <f t="shared" si="6"/>
        <v>0.919027408952959</v>
      </c>
      <c r="O43" s="32">
        <f t="shared" si="7"/>
        <v>0</v>
      </c>
    </row>
    <row r="44" spans="1:15" ht="12.75">
      <c r="A44" s="33">
        <v>42</v>
      </c>
      <c r="B44" s="29" t="s">
        <v>56</v>
      </c>
      <c r="C44" s="30">
        <v>130844</v>
      </c>
      <c r="D44" s="30">
        <v>2050</v>
      </c>
      <c r="E44" s="30">
        <v>0</v>
      </c>
      <c r="F44" s="30">
        <v>0</v>
      </c>
      <c r="G44" s="30">
        <v>786816</v>
      </c>
      <c r="H44" s="30">
        <v>4643</v>
      </c>
      <c r="I44" s="31">
        <f t="shared" si="1"/>
        <v>924353</v>
      </c>
      <c r="J44" s="32">
        <f t="shared" si="2"/>
        <v>0.14155198284638013</v>
      </c>
      <c r="K44" s="32">
        <f t="shared" si="3"/>
        <v>0.0022177674546412464</v>
      </c>
      <c r="L44" s="32">
        <f t="shared" si="4"/>
        <v>0</v>
      </c>
      <c r="M44" s="32">
        <f t="shared" si="5"/>
        <v>0</v>
      </c>
      <c r="N44" s="32">
        <f t="shared" si="6"/>
        <v>0.8512072768736619</v>
      </c>
      <c r="O44" s="32">
        <f t="shared" si="7"/>
        <v>0.005022972825316735</v>
      </c>
    </row>
    <row r="45" spans="1:15" ht="12.75">
      <c r="A45" s="33">
        <v>43</v>
      </c>
      <c r="B45" s="29" t="s">
        <v>57</v>
      </c>
      <c r="C45" s="30">
        <v>120683</v>
      </c>
      <c r="D45" s="30">
        <v>72623</v>
      </c>
      <c r="E45" s="30">
        <v>92289</v>
      </c>
      <c r="F45" s="30">
        <v>23068</v>
      </c>
      <c r="G45" s="30">
        <v>779508</v>
      </c>
      <c r="H45" s="30">
        <v>0</v>
      </c>
      <c r="I45" s="31">
        <f t="shared" si="1"/>
        <v>1088171</v>
      </c>
      <c r="J45" s="32">
        <f t="shared" si="2"/>
        <v>0.11090444424635466</v>
      </c>
      <c r="K45" s="32">
        <f t="shared" si="3"/>
        <v>0.06673859163679238</v>
      </c>
      <c r="L45" s="32">
        <f t="shared" si="4"/>
        <v>0.0848111188406969</v>
      </c>
      <c r="M45" s="32">
        <f t="shared" si="5"/>
        <v>0.021198874074019616</v>
      </c>
      <c r="N45" s="32">
        <f t="shared" si="6"/>
        <v>0.7163469712021364</v>
      </c>
      <c r="O45" s="32">
        <f t="shared" si="7"/>
        <v>0</v>
      </c>
    </row>
    <row r="46" spans="1:15" ht="12.75">
      <c r="A46" s="33">
        <v>44</v>
      </c>
      <c r="B46" s="29" t="s">
        <v>58</v>
      </c>
      <c r="C46" s="30">
        <v>28433</v>
      </c>
      <c r="D46" s="30">
        <v>36320</v>
      </c>
      <c r="E46" s="30">
        <v>0</v>
      </c>
      <c r="F46" s="30">
        <v>0</v>
      </c>
      <c r="G46" s="30">
        <v>1029260</v>
      </c>
      <c r="H46" s="30">
        <v>0</v>
      </c>
      <c r="I46" s="31">
        <f t="shared" si="1"/>
        <v>1094013</v>
      </c>
      <c r="J46" s="32">
        <f t="shared" si="2"/>
        <v>0.025989636320592167</v>
      </c>
      <c r="K46" s="32">
        <f t="shared" si="3"/>
        <v>0.033198874236412185</v>
      </c>
      <c r="L46" s="32">
        <f t="shared" si="4"/>
        <v>0</v>
      </c>
      <c r="M46" s="32">
        <f t="shared" si="5"/>
        <v>0</v>
      </c>
      <c r="N46" s="32">
        <f t="shared" si="6"/>
        <v>0.9408114894429956</v>
      </c>
      <c r="O46" s="32">
        <f t="shared" si="7"/>
        <v>0</v>
      </c>
    </row>
    <row r="47" spans="1:15" ht="12.75">
      <c r="A47" s="34">
        <v>45</v>
      </c>
      <c r="B47" s="8" t="s">
        <v>59</v>
      </c>
      <c r="C47" s="35">
        <v>3439524</v>
      </c>
      <c r="D47" s="35">
        <v>67897</v>
      </c>
      <c r="E47" s="35">
        <v>21015</v>
      </c>
      <c r="F47" s="35">
        <v>219622</v>
      </c>
      <c r="G47" s="35">
        <v>2400851</v>
      </c>
      <c r="H47" s="35">
        <v>80422</v>
      </c>
      <c r="I47" s="2">
        <f t="shared" si="1"/>
        <v>6229331</v>
      </c>
      <c r="J47" s="36">
        <f t="shared" si="2"/>
        <v>0.552149821545845</v>
      </c>
      <c r="K47" s="36">
        <f t="shared" si="3"/>
        <v>0.010899565298424502</v>
      </c>
      <c r="L47" s="36">
        <f t="shared" si="4"/>
        <v>0.003373556486242263</v>
      </c>
      <c r="M47" s="36">
        <f t="shared" si="5"/>
        <v>0.03525611337718288</v>
      </c>
      <c r="N47" s="36">
        <f t="shared" si="6"/>
        <v>0.38541072869622756</v>
      </c>
      <c r="O47" s="36">
        <f t="shared" si="7"/>
        <v>0.012910214596077814</v>
      </c>
    </row>
    <row r="48" spans="1:15" ht="12.75">
      <c r="A48" s="33">
        <v>46</v>
      </c>
      <c r="B48" s="29" t="s">
        <v>60</v>
      </c>
      <c r="C48" s="30">
        <v>11220</v>
      </c>
      <c r="D48" s="30">
        <v>0</v>
      </c>
      <c r="E48" s="30">
        <v>0</v>
      </c>
      <c r="F48" s="30">
        <v>158</v>
      </c>
      <c r="G48" s="30">
        <v>22810</v>
      </c>
      <c r="H48" s="30">
        <v>0</v>
      </c>
      <c r="I48" s="31">
        <f t="shared" si="1"/>
        <v>34188</v>
      </c>
      <c r="J48" s="32">
        <f t="shared" si="2"/>
        <v>0.3281853281853282</v>
      </c>
      <c r="K48" s="32">
        <f t="shared" si="3"/>
        <v>0</v>
      </c>
      <c r="L48" s="32">
        <f t="shared" si="4"/>
        <v>0</v>
      </c>
      <c r="M48" s="32">
        <f t="shared" si="5"/>
        <v>0.0046215046215046214</v>
      </c>
      <c r="N48" s="32">
        <f t="shared" si="6"/>
        <v>0.6671931671931672</v>
      </c>
      <c r="O48" s="32">
        <f t="shared" si="7"/>
        <v>0</v>
      </c>
    </row>
    <row r="49" spans="1:15" ht="12.75">
      <c r="A49" s="33">
        <v>47</v>
      </c>
      <c r="B49" s="29" t="s">
        <v>61</v>
      </c>
      <c r="C49" s="30">
        <v>245378</v>
      </c>
      <c r="D49" s="30">
        <v>7371</v>
      </c>
      <c r="E49" s="30">
        <v>4231</v>
      </c>
      <c r="F49" s="30">
        <v>5371</v>
      </c>
      <c r="G49" s="30">
        <v>674900</v>
      </c>
      <c r="H49" s="30">
        <v>0</v>
      </c>
      <c r="I49" s="31">
        <f t="shared" si="1"/>
        <v>937251</v>
      </c>
      <c r="J49" s="32">
        <f t="shared" si="2"/>
        <v>0.26180606902526643</v>
      </c>
      <c r="K49" s="32">
        <f t="shared" si="3"/>
        <v>0.007864488808227465</v>
      </c>
      <c r="L49" s="32">
        <f t="shared" si="4"/>
        <v>0.004514265655624801</v>
      </c>
      <c r="M49" s="32">
        <f t="shared" si="5"/>
        <v>0.005730588711028316</v>
      </c>
      <c r="N49" s="32">
        <f t="shared" si="6"/>
        <v>0.720084587799853</v>
      </c>
      <c r="O49" s="32">
        <f t="shared" si="7"/>
        <v>0</v>
      </c>
    </row>
    <row r="50" spans="1:15" ht="12.75">
      <c r="A50" s="33">
        <v>48</v>
      </c>
      <c r="B50" s="29" t="s">
        <v>62</v>
      </c>
      <c r="C50" s="30">
        <v>604558</v>
      </c>
      <c r="D50" s="30">
        <v>140343</v>
      </c>
      <c r="E50" s="30">
        <v>15000</v>
      </c>
      <c r="F50" s="30">
        <v>35793</v>
      </c>
      <c r="G50" s="30">
        <v>1154717</v>
      </c>
      <c r="H50" s="30">
        <v>0</v>
      </c>
      <c r="I50" s="31">
        <f t="shared" si="1"/>
        <v>1950411</v>
      </c>
      <c r="J50" s="32">
        <f t="shared" si="2"/>
        <v>0.30996441262892793</v>
      </c>
      <c r="K50" s="32">
        <f t="shared" si="3"/>
        <v>0.07195560320363246</v>
      </c>
      <c r="L50" s="32">
        <f t="shared" si="4"/>
        <v>0.007690686732181064</v>
      </c>
      <c r="M50" s="32">
        <f t="shared" si="5"/>
        <v>0.018351516680330453</v>
      </c>
      <c r="N50" s="32">
        <f t="shared" si="6"/>
        <v>0.5920377807549281</v>
      </c>
      <c r="O50" s="32">
        <f t="shared" si="7"/>
        <v>0</v>
      </c>
    </row>
    <row r="51" spans="1:15" ht="12.75">
      <c r="A51" s="33">
        <v>49</v>
      </c>
      <c r="B51" s="29" t="s">
        <v>63</v>
      </c>
      <c r="C51" s="30">
        <v>702779</v>
      </c>
      <c r="D51" s="30">
        <v>1150</v>
      </c>
      <c r="E51" s="30">
        <v>0</v>
      </c>
      <c r="F51" s="30">
        <v>24</v>
      </c>
      <c r="G51" s="30">
        <v>182538</v>
      </c>
      <c r="H51" s="30">
        <v>0</v>
      </c>
      <c r="I51" s="31">
        <f t="shared" si="1"/>
        <v>886491</v>
      </c>
      <c r="J51" s="32">
        <f t="shared" si="2"/>
        <v>0.7927649575686612</v>
      </c>
      <c r="K51" s="32">
        <f t="shared" si="3"/>
        <v>0.001297249492662644</v>
      </c>
      <c r="L51" s="32">
        <f t="shared" si="4"/>
        <v>0</v>
      </c>
      <c r="M51" s="32">
        <f t="shared" si="5"/>
        <v>2.7073032890350833E-05</v>
      </c>
      <c r="N51" s="32">
        <f t="shared" si="6"/>
        <v>0.20591071990578586</v>
      </c>
      <c r="O51" s="32">
        <f t="shared" si="7"/>
        <v>0</v>
      </c>
    </row>
    <row r="52" spans="1:15" ht="12.75">
      <c r="A52" s="34">
        <v>50</v>
      </c>
      <c r="B52" s="8" t="s">
        <v>64</v>
      </c>
      <c r="C52" s="35">
        <v>62462</v>
      </c>
      <c r="D52" s="35">
        <v>67218</v>
      </c>
      <c r="E52" s="35">
        <v>75</v>
      </c>
      <c r="F52" s="35">
        <v>50626</v>
      </c>
      <c r="G52" s="35">
        <v>1200387</v>
      </c>
      <c r="H52" s="35">
        <v>0</v>
      </c>
      <c r="I52" s="2">
        <f t="shared" si="1"/>
        <v>1380768</v>
      </c>
      <c r="J52" s="36">
        <f t="shared" si="2"/>
        <v>0.04523714338686876</v>
      </c>
      <c r="K52" s="36">
        <f t="shared" si="3"/>
        <v>0.04868160328165195</v>
      </c>
      <c r="L52" s="36">
        <f t="shared" si="4"/>
        <v>5.4317597163317807E-05</v>
      </c>
      <c r="M52" s="36">
        <f t="shared" si="5"/>
        <v>0.036665102319868366</v>
      </c>
      <c r="N52" s="36">
        <f t="shared" si="6"/>
        <v>0.8693618334144476</v>
      </c>
      <c r="O52" s="36">
        <f t="shared" si="7"/>
        <v>0</v>
      </c>
    </row>
    <row r="53" spans="1:15" ht="12.75">
      <c r="A53" s="33">
        <v>51</v>
      </c>
      <c r="B53" s="29" t="s">
        <v>65</v>
      </c>
      <c r="C53" s="30">
        <v>201047</v>
      </c>
      <c r="D53" s="30">
        <v>225</v>
      </c>
      <c r="E53" s="30">
        <v>0</v>
      </c>
      <c r="F53" s="30">
        <v>9890</v>
      </c>
      <c r="G53" s="30">
        <v>513675</v>
      </c>
      <c r="H53" s="30">
        <v>349</v>
      </c>
      <c r="I53" s="31">
        <f t="shared" si="1"/>
        <v>725186</v>
      </c>
      <c r="J53" s="32">
        <f t="shared" si="2"/>
        <v>0.2772350817583351</v>
      </c>
      <c r="K53" s="32">
        <f t="shared" si="3"/>
        <v>0.0003102652285068934</v>
      </c>
      <c r="L53" s="32">
        <f t="shared" si="4"/>
        <v>0</v>
      </c>
      <c r="M53" s="32">
        <f t="shared" si="5"/>
        <v>0.013637880488591892</v>
      </c>
      <c r="N53" s="32">
        <f t="shared" si="6"/>
        <v>0.7083355166812376</v>
      </c>
      <c r="O53" s="32">
        <f t="shared" si="7"/>
        <v>0.0004812558433284702</v>
      </c>
    </row>
    <row r="54" spans="1:15" ht="12.75">
      <c r="A54" s="33">
        <v>52</v>
      </c>
      <c r="B54" s="29" t="s">
        <v>66</v>
      </c>
      <c r="C54" s="30">
        <v>296772</v>
      </c>
      <c r="D54" s="30">
        <v>25362</v>
      </c>
      <c r="E54" s="30">
        <v>0</v>
      </c>
      <c r="F54" s="30">
        <v>96064</v>
      </c>
      <c r="G54" s="30">
        <v>8092674</v>
      </c>
      <c r="H54" s="30">
        <v>0</v>
      </c>
      <c r="I54" s="31">
        <f t="shared" si="1"/>
        <v>8510872</v>
      </c>
      <c r="J54" s="32">
        <f t="shared" si="2"/>
        <v>0.034869752476596995</v>
      </c>
      <c r="K54" s="32">
        <f t="shared" si="3"/>
        <v>0.0029799531704859383</v>
      </c>
      <c r="L54" s="32">
        <f t="shared" si="4"/>
        <v>0</v>
      </c>
      <c r="M54" s="32">
        <f t="shared" si="5"/>
        <v>0.011287210053211939</v>
      </c>
      <c r="N54" s="32">
        <f t="shared" si="6"/>
        <v>0.9508630842997051</v>
      </c>
      <c r="O54" s="32">
        <f t="shared" si="7"/>
        <v>0</v>
      </c>
    </row>
    <row r="55" spans="1:15" ht="12.75">
      <c r="A55" s="33">
        <v>53</v>
      </c>
      <c r="B55" s="29" t="s">
        <v>67</v>
      </c>
      <c r="C55" s="30">
        <v>215409</v>
      </c>
      <c r="D55" s="30">
        <v>5197</v>
      </c>
      <c r="E55" s="30">
        <v>62979</v>
      </c>
      <c r="F55" s="30">
        <v>34503</v>
      </c>
      <c r="G55" s="30">
        <v>1525994</v>
      </c>
      <c r="H55" s="30">
        <v>12000</v>
      </c>
      <c r="I55" s="31">
        <f t="shared" si="1"/>
        <v>1856082</v>
      </c>
      <c r="J55" s="32">
        <f t="shared" si="2"/>
        <v>0.11605575615732494</v>
      </c>
      <c r="K55" s="32">
        <f t="shared" si="3"/>
        <v>0.002799984052428718</v>
      </c>
      <c r="L55" s="32">
        <f t="shared" si="4"/>
        <v>0.03393115174868352</v>
      </c>
      <c r="M55" s="32">
        <f t="shared" si="5"/>
        <v>0.018589157160082366</v>
      </c>
      <c r="N55" s="32">
        <f t="shared" si="6"/>
        <v>0.8221587192807215</v>
      </c>
      <c r="O55" s="32">
        <f t="shared" si="7"/>
        <v>0.006465231600759018</v>
      </c>
    </row>
    <row r="56" spans="1:15" ht="12.75">
      <c r="A56" s="33">
        <v>54</v>
      </c>
      <c r="B56" s="29" t="s">
        <v>68</v>
      </c>
      <c r="C56" s="30">
        <v>37714</v>
      </c>
      <c r="D56" s="30">
        <v>10788</v>
      </c>
      <c r="E56" s="30">
        <v>13183</v>
      </c>
      <c r="F56" s="30">
        <v>3993</v>
      </c>
      <c r="G56" s="30">
        <v>11067</v>
      </c>
      <c r="H56" s="30">
        <v>0</v>
      </c>
      <c r="I56" s="31">
        <f t="shared" si="1"/>
        <v>76745</v>
      </c>
      <c r="J56" s="32">
        <f t="shared" si="2"/>
        <v>0.4914196364584012</v>
      </c>
      <c r="K56" s="32">
        <f t="shared" si="3"/>
        <v>0.14056941820314026</v>
      </c>
      <c r="L56" s="32">
        <f t="shared" si="4"/>
        <v>0.17177666297478664</v>
      </c>
      <c r="M56" s="32">
        <f t="shared" si="5"/>
        <v>0.05202944817251938</v>
      </c>
      <c r="N56" s="32">
        <f t="shared" si="6"/>
        <v>0.14420483419115251</v>
      </c>
      <c r="O56" s="32">
        <f t="shared" si="7"/>
        <v>0</v>
      </c>
    </row>
    <row r="57" spans="1:15" ht="12.75">
      <c r="A57" s="34">
        <v>55</v>
      </c>
      <c r="B57" s="8" t="s">
        <v>69</v>
      </c>
      <c r="C57" s="35">
        <v>231078</v>
      </c>
      <c r="D57" s="35">
        <v>20154</v>
      </c>
      <c r="E57" s="35">
        <v>117846</v>
      </c>
      <c r="F57" s="35">
        <v>0</v>
      </c>
      <c r="G57" s="35">
        <v>0</v>
      </c>
      <c r="H57" s="35">
        <v>0</v>
      </c>
      <c r="I57" s="2">
        <f t="shared" si="1"/>
        <v>369078</v>
      </c>
      <c r="J57" s="36">
        <f t="shared" si="2"/>
        <v>0.6260952969291044</v>
      </c>
      <c r="K57" s="36">
        <f t="shared" si="3"/>
        <v>0.05460634337457123</v>
      </c>
      <c r="L57" s="36">
        <f t="shared" si="4"/>
        <v>0.31929835969632436</v>
      </c>
      <c r="M57" s="36">
        <f t="shared" si="5"/>
        <v>0</v>
      </c>
      <c r="N57" s="36">
        <f t="shared" si="6"/>
        <v>0</v>
      </c>
      <c r="O57" s="36">
        <f t="shared" si="7"/>
        <v>0</v>
      </c>
    </row>
    <row r="58" spans="1:15" ht="12.75">
      <c r="A58" s="33">
        <v>56</v>
      </c>
      <c r="B58" s="29" t="s">
        <v>70</v>
      </c>
      <c r="C58" s="30">
        <v>154950</v>
      </c>
      <c r="D58" s="30">
        <v>20011</v>
      </c>
      <c r="E58" s="30">
        <v>33284</v>
      </c>
      <c r="F58" s="30">
        <v>58674</v>
      </c>
      <c r="G58" s="30">
        <v>0</v>
      </c>
      <c r="H58" s="30">
        <v>0</v>
      </c>
      <c r="I58" s="31">
        <f t="shared" si="1"/>
        <v>266919</v>
      </c>
      <c r="J58" s="32">
        <f t="shared" si="2"/>
        <v>0.5805131893945354</v>
      </c>
      <c r="K58" s="32">
        <f t="shared" si="3"/>
        <v>0.0749703093447825</v>
      </c>
      <c r="L58" s="32">
        <f t="shared" si="4"/>
        <v>0.12469700545858481</v>
      </c>
      <c r="M58" s="32">
        <f t="shared" si="5"/>
        <v>0.21981949580209725</v>
      </c>
      <c r="N58" s="32">
        <f t="shared" si="6"/>
        <v>0</v>
      </c>
      <c r="O58" s="32">
        <f t="shared" si="7"/>
        <v>0</v>
      </c>
    </row>
    <row r="59" spans="1:15" ht="12.75">
      <c r="A59" s="33">
        <v>57</v>
      </c>
      <c r="B59" s="29" t="s">
        <v>71</v>
      </c>
      <c r="C59" s="30">
        <v>3615291</v>
      </c>
      <c r="D59" s="30">
        <v>86646</v>
      </c>
      <c r="E59" s="30">
        <v>6889</v>
      </c>
      <c r="F59" s="30">
        <v>119142</v>
      </c>
      <c r="G59" s="30">
        <v>37201</v>
      </c>
      <c r="H59" s="30">
        <v>0</v>
      </c>
      <c r="I59" s="31">
        <f t="shared" si="1"/>
        <v>3865169</v>
      </c>
      <c r="J59" s="32">
        <f t="shared" si="2"/>
        <v>0.9353513391005671</v>
      </c>
      <c r="K59" s="32">
        <f t="shared" si="3"/>
        <v>0.02241713104912101</v>
      </c>
      <c r="L59" s="32">
        <f t="shared" si="4"/>
        <v>0.0017823282759434323</v>
      </c>
      <c r="M59" s="32">
        <f t="shared" si="5"/>
        <v>0.030824525395914123</v>
      </c>
      <c r="N59" s="32">
        <f t="shared" si="6"/>
        <v>0.009624676178454293</v>
      </c>
      <c r="O59" s="32">
        <f t="shared" si="7"/>
        <v>0</v>
      </c>
    </row>
    <row r="60" spans="1:15" ht="12.75">
      <c r="A60" s="33">
        <v>58</v>
      </c>
      <c r="B60" s="29" t="s">
        <v>72</v>
      </c>
      <c r="C60" s="30">
        <v>47675</v>
      </c>
      <c r="D60" s="30">
        <v>34870</v>
      </c>
      <c r="E60" s="30">
        <v>39</v>
      </c>
      <c r="F60" s="30">
        <v>13674</v>
      </c>
      <c r="G60" s="30">
        <v>928009</v>
      </c>
      <c r="H60" s="30">
        <v>0</v>
      </c>
      <c r="I60" s="31">
        <f t="shared" si="1"/>
        <v>1024267</v>
      </c>
      <c r="J60" s="32">
        <f t="shared" si="2"/>
        <v>0.04654548081701353</v>
      </c>
      <c r="K60" s="32">
        <f t="shared" si="3"/>
        <v>0.03404385770507104</v>
      </c>
      <c r="L60" s="32">
        <f t="shared" si="4"/>
        <v>3.8076009477997434E-05</v>
      </c>
      <c r="M60" s="32">
        <f t="shared" si="5"/>
        <v>0.0133500347077471</v>
      </c>
      <c r="N60" s="32">
        <f t="shared" si="6"/>
        <v>0.9060225507606904</v>
      </c>
      <c r="O60" s="32">
        <f t="shared" si="7"/>
        <v>0</v>
      </c>
    </row>
    <row r="61" spans="1:15" ht="12.75">
      <c r="A61" s="33">
        <v>59</v>
      </c>
      <c r="B61" s="29" t="s">
        <v>73</v>
      </c>
      <c r="C61" s="30">
        <v>163783</v>
      </c>
      <c r="D61" s="30">
        <v>84401</v>
      </c>
      <c r="E61" s="30">
        <v>17662</v>
      </c>
      <c r="F61" s="30">
        <v>8269</v>
      </c>
      <c r="G61" s="30">
        <v>958986</v>
      </c>
      <c r="H61" s="30">
        <v>54319</v>
      </c>
      <c r="I61" s="31">
        <f t="shared" si="1"/>
        <v>1287420</v>
      </c>
      <c r="J61" s="32">
        <f t="shared" si="2"/>
        <v>0.1272180018952634</v>
      </c>
      <c r="K61" s="32">
        <f t="shared" si="3"/>
        <v>0.06555824827950475</v>
      </c>
      <c r="L61" s="32">
        <f t="shared" si="4"/>
        <v>0.013718910689596247</v>
      </c>
      <c r="M61" s="32">
        <f t="shared" si="5"/>
        <v>0.006422923366112069</v>
      </c>
      <c r="N61" s="32">
        <f t="shared" si="6"/>
        <v>0.7448897795591183</v>
      </c>
      <c r="O61" s="32">
        <f t="shared" si="7"/>
        <v>0.04219213621040531</v>
      </c>
    </row>
    <row r="62" spans="1:15" ht="12.75">
      <c r="A62" s="34">
        <v>60</v>
      </c>
      <c r="B62" s="8" t="s">
        <v>74</v>
      </c>
      <c r="C62" s="35">
        <v>243171</v>
      </c>
      <c r="D62" s="35">
        <v>9560</v>
      </c>
      <c r="E62" s="35">
        <v>25470</v>
      </c>
      <c r="F62" s="35">
        <v>28237</v>
      </c>
      <c r="G62" s="35">
        <v>2984552</v>
      </c>
      <c r="H62" s="35">
        <v>744</v>
      </c>
      <c r="I62" s="2">
        <f t="shared" si="1"/>
        <v>3291734</v>
      </c>
      <c r="J62" s="36">
        <f t="shared" si="2"/>
        <v>0.073873223049007</v>
      </c>
      <c r="K62" s="36">
        <f t="shared" si="3"/>
        <v>0.0029042443891274324</v>
      </c>
      <c r="L62" s="36">
        <f t="shared" si="4"/>
        <v>0.007737563241744321</v>
      </c>
      <c r="M62" s="36">
        <f t="shared" si="5"/>
        <v>0.008578153641819176</v>
      </c>
      <c r="N62" s="36">
        <f t="shared" si="6"/>
        <v>0.906680794985257</v>
      </c>
      <c r="O62" s="36">
        <f t="shared" si="7"/>
        <v>0.00022602069304506378</v>
      </c>
    </row>
    <row r="63" spans="1:15" ht="12.75">
      <c r="A63" s="33">
        <v>61</v>
      </c>
      <c r="B63" s="29" t="s">
        <v>75</v>
      </c>
      <c r="C63" s="30">
        <v>27861</v>
      </c>
      <c r="D63" s="30">
        <v>865</v>
      </c>
      <c r="E63" s="30">
        <v>0</v>
      </c>
      <c r="F63" s="30">
        <v>0</v>
      </c>
      <c r="G63" s="30">
        <v>436845</v>
      </c>
      <c r="H63" s="30">
        <v>0</v>
      </c>
      <c r="I63" s="31">
        <f t="shared" si="1"/>
        <v>465571</v>
      </c>
      <c r="J63" s="32">
        <f t="shared" si="2"/>
        <v>0.05984264483827386</v>
      </c>
      <c r="K63" s="32">
        <f t="shared" si="3"/>
        <v>0.0018579335912245394</v>
      </c>
      <c r="L63" s="32">
        <f t="shared" si="4"/>
        <v>0</v>
      </c>
      <c r="M63" s="32">
        <f t="shared" si="5"/>
        <v>0</v>
      </c>
      <c r="N63" s="32">
        <f t="shared" si="6"/>
        <v>0.9382994215705016</v>
      </c>
      <c r="O63" s="32">
        <f t="shared" si="7"/>
        <v>0</v>
      </c>
    </row>
    <row r="64" spans="1:15" ht="12.75">
      <c r="A64" s="33">
        <v>62</v>
      </c>
      <c r="B64" s="29" t="s">
        <v>76</v>
      </c>
      <c r="C64" s="30">
        <v>58309</v>
      </c>
      <c r="D64" s="30">
        <v>2557</v>
      </c>
      <c r="E64" s="30">
        <v>0</v>
      </c>
      <c r="F64" s="30">
        <v>90022</v>
      </c>
      <c r="G64" s="30">
        <v>0</v>
      </c>
      <c r="H64" s="30">
        <v>0</v>
      </c>
      <c r="I64" s="31">
        <f t="shared" si="1"/>
        <v>150888</v>
      </c>
      <c r="J64" s="32">
        <f t="shared" si="2"/>
        <v>0.38643894809395046</v>
      </c>
      <c r="K64" s="32">
        <f t="shared" si="3"/>
        <v>0.01694634430836117</v>
      </c>
      <c r="L64" s="32">
        <f t="shared" si="4"/>
        <v>0</v>
      </c>
      <c r="M64" s="32">
        <f t="shared" si="5"/>
        <v>0.5966147075976883</v>
      </c>
      <c r="N64" s="32">
        <f t="shared" si="6"/>
        <v>0</v>
      </c>
      <c r="O64" s="32">
        <f t="shared" si="7"/>
        <v>0</v>
      </c>
    </row>
    <row r="65" spans="1:15" ht="12.75">
      <c r="A65" s="33">
        <v>63</v>
      </c>
      <c r="B65" s="29" t="s">
        <v>77</v>
      </c>
      <c r="C65" s="30">
        <v>131794</v>
      </c>
      <c r="D65" s="30">
        <v>66551</v>
      </c>
      <c r="E65" s="30">
        <v>0</v>
      </c>
      <c r="F65" s="30">
        <v>5992</v>
      </c>
      <c r="G65" s="30">
        <v>427694</v>
      </c>
      <c r="H65" s="30">
        <v>0</v>
      </c>
      <c r="I65" s="31">
        <f t="shared" si="1"/>
        <v>632031</v>
      </c>
      <c r="J65" s="32">
        <f t="shared" si="2"/>
        <v>0.20852458186386427</v>
      </c>
      <c r="K65" s="32">
        <f t="shared" si="3"/>
        <v>0.10529705030291235</v>
      </c>
      <c r="L65" s="32">
        <f t="shared" si="4"/>
        <v>0</v>
      </c>
      <c r="M65" s="32">
        <f t="shared" si="5"/>
        <v>0.009480547631366182</v>
      </c>
      <c r="N65" s="32">
        <f t="shared" si="6"/>
        <v>0.6766978202018572</v>
      </c>
      <c r="O65" s="32">
        <f t="shared" si="7"/>
        <v>0</v>
      </c>
    </row>
    <row r="66" spans="1:15" ht="12.75">
      <c r="A66" s="33">
        <v>64</v>
      </c>
      <c r="B66" s="29" t="s">
        <v>78</v>
      </c>
      <c r="C66" s="30">
        <v>62344</v>
      </c>
      <c r="D66" s="30">
        <v>2800</v>
      </c>
      <c r="E66" s="30">
        <v>0</v>
      </c>
      <c r="F66" s="30">
        <v>19268</v>
      </c>
      <c r="G66" s="30">
        <v>570717</v>
      </c>
      <c r="H66" s="30">
        <v>0</v>
      </c>
      <c r="I66" s="31">
        <f t="shared" si="1"/>
        <v>655129</v>
      </c>
      <c r="J66" s="32">
        <f t="shared" si="2"/>
        <v>0.09516293737569242</v>
      </c>
      <c r="K66" s="32">
        <f t="shared" si="3"/>
        <v>0.004273967417104113</v>
      </c>
      <c r="L66" s="32">
        <f t="shared" si="4"/>
        <v>0</v>
      </c>
      <c r="M66" s="32">
        <f t="shared" si="5"/>
        <v>0.029411001497415015</v>
      </c>
      <c r="N66" s="32">
        <f t="shared" si="6"/>
        <v>0.8711520937097884</v>
      </c>
      <c r="O66" s="32">
        <f t="shared" si="7"/>
        <v>0</v>
      </c>
    </row>
    <row r="67" spans="1:15" ht="12.75">
      <c r="A67" s="34">
        <v>65</v>
      </c>
      <c r="B67" s="8" t="s">
        <v>79</v>
      </c>
      <c r="C67" s="38">
        <v>110698</v>
      </c>
      <c r="D67" s="38">
        <v>43567</v>
      </c>
      <c r="E67" s="38">
        <v>10338</v>
      </c>
      <c r="F67" s="38">
        <v>118860</v>
      </c>
      <c r="G67" s="38">
        <v>2252881</v>
      </c>
      <c r="H67" s="38">
        <v>0</v>
      </c>
      <c r="I67" s="39">
        <f t="shared" si="1"/>
        <v>2536344</v>
      </c>
      <c r="J67" s="40">
        <f t="shared" si="2"/>
        <v>0.04364471065439073</v>
      </c>
      <c r="K67" s="40">
        <f t="shared" si="3"/>
        <v>0.017177086388912546</v>
      </c>
      <c r="L67" s="40">
        <f t="shared" si="4"/>
        <v>0.004075945534201985</v>
      </c>
      <c r="M67" s="40">
        <f t="shared" si="5"/>
        <v>0.04686272839961772</v>
      </c>
      <c r="N67" s="40">
        <f t="shared" si="6"/>
        <v>0.8882395290228771</v>
      </c>
      <c r="O67" s="40">
        <f t="shared" si="7"/>
        <v>0</v>
      </c>
    </row>
    <row r="68" spans="1:15" ht="12.75">
      <c r="A68" s="18">
        <v>66</v>
      </c>
      <c r="B68" s="29" t="s">
        <v>80</v>
      </c>
      <c r="C68" s="30">
        <v>47063</v>
      </c>
      <c r="D68" s="30">
        <v>6407</v>
      </c>
      <c r="E68" s="30">
        <v>9649</v>
      </c>
      <c r="F68" s="30">
        <v>12061</v>
      </c>
      <c r="G68" s="30">
        <v>0</v>
      </c>
      <c r="H68" s="30">
        <v>0</v>
      </c>
      <c r="I68" s="31">
        <f>SUM(C68:H68)</f>
        <v>75180</v>
      </c>
      <c r="J68" s="32">
        <f aca="true" t="shared" si="8" ref="J68:O69">C68/$I68</f>
        <v>0.6260042564511838</v>
      </c>
      <c r="K68" s="32">
        <f t="shared" si="8"/>
        <v>0.08522213354615589</v>
      </c>
      <c r="L68" s="32">
        <f t="shared" si="8"/>
        <v>0.12834530460228785</v>
      </c>
      <c r="M68" s="32">
        <f t="shared" si="8"/>
        <v>0.16042830540037245</v>
      </c>
      <c r="N68" s="32">
        <f t="shared" si="8"/>
        <v>0</v>
      </c>
      <c r="O68" s="32">
        <f t="shared" si="8"/>
        <v>0</v>
      </c>
    </row>
    <row r="69" spans="1:15" ht="12.75">
      <c r="A69" s="33">
        <v>67</v>
      </c>
      <c r="B69" s="29" t="s">
        <v>81</v>
      </c>
      <c r="C69" s="41">
        <v>253560</v>
      </c>
      <c r="D69" s="41">
        <v>0</v>
      </c>
      <c r="E69" s="41">
        <v>4749</v>
      </c>
      <c r="F69" s="41">
        <v>20796</v>
      </c>
      <c r="G69" s="41">
        <v>1061170</v>
      </c>
      <c r="H69" s="41">
        <v>0</v>
      </c>
      <c r="I69" s="42">
        <f>SUM(C69:H69)</f>
        <v>1340275</v>
      </c>
      <c r="J69" s="43">
        <f t="shared" si="8"/>
        <v>0.18918505530581411</v>
      </c>
      <c r="K69" s="43">
        <f t="shared" si="8"/>
        <v>0</v>
      </c>
      <c r="L69" s="43">
        <f t="shared" si="8"/>
        <v>0.003543302680420063</v>
      </c>
      <c r="M69" s="43">
        <f t="shared" si="8"/>
        <v>0.0155162186864636</v>
      </c>
      <c r="N69" s="43">
        <f t="shared" si="8"/>
        <v>0.7917554233273022</v>
      </c>
      <c r="O69" s="43">
        <f t="shared" si="8"/>
        <v>0</v>
      </c>
    </row>
    <row r="70" spans="1:15" ht="12.75">
      <c r="A70" s="34">
        <v>68</v>
      </c>
      <c r="B70" s="9" t="s">
        <v>82</v>
      </c>
      <c r="C70" s="35">
        <v>54410</v>
      </c>
      <c r="D70" s="35">
        <v>0</v>
      </c>
      <c r="E70" s="35">
        <v>0</v>
      </c>
      <c r="F70" s="35">
        <v>0</v>
      </c>
      <c r="G70" s="35">
        <v>10684</v>
      </c>
      <c r="H70" s="35">
        <v>0</v>
      </c>
      <c r="I70" s="2">
        <f>SUM(C70:H70)</f>
        <v>65094</v>
      </c>
      <c r="J70" s="36">
        <f aca="true" t="shared" si="9" ref="J70:O70">C70/$I70</f>
        <v>0.8358681291670508</v>
      </c>
      <c r="K70" s="36">
        <f t="shared" si="9"/>
        <v>0</v>
      </c>
      <c r="L70" s="36">
        <f t="shared" si="9"/>
        <v>0</v>
      </c>
      <c r="M70" s="36">
        <f t="shared" si="9"/>
        <v>0</v>
      </c>
      <c r="N70" s="36">
        <f t="shared" si="9"/>
        <v>0.16413187083294928</v>
      </c>
      <c r="O70" s="36">
        <f t="shared" si="9"/>
        <v>0</v>
      </c>
    </row>
    <row r="71" spans="1:15" ht="12.75">
      <c r="A71" s="44"/>
      <c r="B71" s="45" t="s">
        <v>83</v>
      </c>
      <c r="C71" s="46">
        <f aca="true" t="shared" si="10" ref="C71:I71">SUM(C3:C70)</f>
        <v>26459757</v>
      </c>
      <c r="D71" s="46">
        <f t="shared" si="10"/>
        <v>6769719</v>
      </c>
      <c r="E71" s="46">
        <f t="shared" si="10"/>
        <v>1813549</v>
      </c>
      <c r="F71" s="46">
        <f t="shared" si="10"/>
        <v>5794545</v>
      </c>
      <c r="G71" s="46">
        <f t="shared" si="10"/>
        <v>99846711</v>
      </c>
      <c r="H71" s="46">
        <f t="shared" si="10"/>
        <v>858869</v>
      </c>
      <c r="I71" s="47">
        <f t="shared" si="10"/>
        <v>141543150</v>
      </c>
      <c r="J71" s="48">
        <f aca="true" t="shared" si="11" ref="J71:O71">C71/$I71</f>
        <v>0.18693774301334964</v>
      </c>
      <c r="K71" s="48">
        <f t="shared" si="11"/>
        <v>0.047827952112129764</v>
      </c>
      <c r="L71" s="48">
        <f t="shared" si="11"/>
        <v>0.012812693514309947</v>
      </c>
      <c r="M71" s="48">
        <f t="shared" si="11"/>
        <v>0.04093836402538731</v>
      </c>
      <c r="N71" s="48">
        <f t="shared" si="11"/>
        <v>0.7054153521381995</v>
      </c>
      <c r="O71" s="48">
        <f t="shared" si="11"/>
        <v>0.006067895196623786</v>
      </c>
    </row>
    <row r="72" spans="1:15" ht="12.75">
      <c r="A72" s="49"/>
      <c r="B72" s="12"/>
      <c r="C72" s="50"/>
      <c r="D72" s="50"/>
      <c r="E72" s="50"/>
      <c r="F72" s="50"/>
      <c r="G72" s="50"/>
      <c r="H72" s="50"/>
      <c r="I72" s="50"/>
      <c r="J72" s="51"/>
      <c r="K72" s="51"/>
      <c r="L72" s="51"/>
      <c r="M72" s="51"/>
      <c r="N72" s="51"/>
      <c r="O72" s="51"/>
    </row>
    <row r="73" spans="1:15" ht="12.75">
      <c r="A73" s="37">
        <v>318</v>
      </c>
      <c r="B73" s="52" t="s">
        <v>84</v>
      </c>
      <c r="C73" s="41">
        <v>212109</v>
      </c>
      <c r="D73" s="41">
        <v>0</v>
      </c>
      <c r="E73" s="41">
        <v>0</v>
      </c>
      <c r="F73" s="41">
        <v>37417</v>
      </c>
      <c r="G73" s="41">
        <v>41929</v>
      </c>
      <c r="H73" s="41">
        <v>0</v>
      </c>
      <c r="I73" s="42">
        <f>SUM(C73:H73)</f>
        <v>291455</v>
      </c>
      <c r="J73" s="43">
        <f aca="true" t="shared" si="12" ref="J73:O75">C73/$I73</f>
        <v>0.7277590022473452</v>
      </c>
      <c r="K73" s="43">
        <f t="shared" si="12"/>
        <v>0</v>
      </c>
      <c r="L73" s="43">
        <f t="shared" si="12"/>
        <v>0</v>
      </c>
      <c r="M73" s="43">
        <f t="shared" si="12"/>
        <v>0.12838002436053594</v>
      </c>
      <c r="N73" s="43">
        <f t="shared" si="12"/>
        <v>0.14386097339211884</v>
      </c>
      <c r="O73" s="43">
        <f t="shared" si="12"/>
        <v>0</v>
      </c>
    </row>
    <row r="74" spans="1:15" ht="12.75">
      <c r="A74" s="4">
        <v>319</v>
      </c>
      <c r="B74" s="53" t="s">
        <v>85</v>
      </c>
      <c r="C74" s="54">
        <v>44739</v>
      </c>
      <c r="D74" s="54">
        <v>26538</v>
      </c>
      <c r="E74" s="54">
        <v>0</v>
      </c>
      <c r="F74" s="54">
        <v>13355</v>
      </c>
      <c r="G74" s="54">
        <v>0</v>
      </c>
      <c r="H74" s="54">
        <v>0</v>
      </c>
      <c r="I74" s="55">
        <f>SUM(C74:H74)</f>
        <v>84632</v>
      </c>
      <c r="J74" s="56">
        <f t="shared" si="12"/>
        <v>0.5286298326873996</v>
      </c>
      <c r="K74" s="56">
        <f t="shared" si="12"/>
        <v>0.3135693354759429</v>
      </c>
      <c r="L74" s="56">
        <f t="shared" si="12"/>
        <v>0</v>
      </c>
      <c r="M74" s="56">
        <f t="shared" si="12"/>
        <v>0.15780083183665752</v>
      </c>
      <c r="N74" s="56">
        <f t="shared" si="12"/>
        <v>0</v>
      </c>
      <c r="O74" s="56">
        <f t="shared" si="12"/>
        <v>0</v>
      </c>
    </row>
    <row r="75" spans="1:15" ht="12.75">
      <c r="A75" s="14"/>
      <c r="B75" s="15" t="s">
        <v>86</v>
      </c>
      <c r="C75" s="57">
        <f>SUM(C73:C74)</f>
        <v>256848</v>
      </c>
      <c r="D75" s="57">
        <f aca="true" t="shared" si="13" ref="D75:I75">SUM(D73:D74)</f>
        <v>26538</v>
      </c>
      <c r="E75" s="57">
        <f t="shared" si="13"/>
        <v>0</v>
      </c>
      <c r="F75" s="57">
        <f t="shared" si="13"/>
        <v>50772</v>
      </c>
      <c r="G75" s="57">
        <f t="shared" si="13"/>
        <v>41929</v>
      </c>
      <c r="H75" s="57">
        <f t="shared" si="13"/>
        <v>0</v>
      </c>
      <c r="I75" s="20">
        <f t="shared" si="13"/>
        <v>376087</v>
      </c>
      <c r="J75" s="58">
        <f t="shared" si="12"/>
        <v>0.6829483603527907</v>
      </c>
      <c r="K75" s="58">
        <f t="shared" si="12"/>
        <v>0.07056346005046704</v>
      </c>
      <c r="L75" s="58">
        <f t="shared" si="12"/>
        <v>0</v>
      </c>
      <c r="M75" s="58">
        <f t="shared" si="12"/>
        <v>0.1350006780346037</v>
      </c>
      <c r="N75" s="58">
        <f t="shared" si="12"/>
        <v>0.11148750156213855</v>
      </c>
      <c r="O75" s="58">
        <f t="shared" si="12"/>
        <v>0</v>
      </c>
    </row>
    <row r="76" spans="1:15" ht="12.75">
      <c r="A76" s="10"/>
      <c r="B76" s="11"/>
      <c r="C76" s="50"/>
      <c r="D76" s="50"/>
      <c r="E76" s="50"/>
      <c r="F76" s="50"/>
      <c r="G76" s="50"/>
      <c r="H76" s="50"/>
      <c r="I76" s="50"/>
      <c r="J76" s="51"/>
      <c r="K76" s="51"/>
      <c r="L76" s="51"/>
      <c r="M76" s="51"/>
      <c r="N76" s="51"/>
      <c r="O76" s="51"/>
    </row>
    <row r="77" spans="1:15" ht="12.75">
      <c r="A77" s="33">
        <v>321</v>
      </c>
      <c r="B77" s="29" t="s">
        <v>87</v>
      </c>
      <c r="C77" s="41">
        <v>25246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2">
        <f aca="true" t="shared" si="14" ref="I77:I83">SUM(C77:H77)</f>
        <v>25246</v>
      </c>
      <c r="J77" s="43">
        <f aca="true" t="shared" si="15" ref="J77:O84">C77/$I77</f>
        <v>1</v>
      </c>
      <c r="K77" s="43">
        <f t="shared" si="15"/>
        <v>0</v>
      </c>
      <c r="L77" s="43">
        <f t="shared" si="15"/>
        <v>0</v>
      </c>
      <c r="M77" s="43">
        <f t="shared" si="15"/>
        <v>0</v>
      </c>
      <c r="N77" s="43">
        <f t="shared" si="15"/>
        <v>0</v>
      </c>
      <c r="O77" s="43">
        <f t="shared" si="15"/>
        <v>0</v>
      </c>
    </row>
    <row r="78" spans="1:15" ht="12.75">
      <c r="A78" s="33">
        <v>329</v>
      </c>
      <c r="B78" s="29" t="s">
        <v>88</v>
      </c>
      <c r="C78" s="30">
        <v>16051</v>
      </c>
      <c r="D78" s="30">
        <v>0</v>
      </c>
      <c r="E78" s="30">
        <v>200</v>
      </c>
      <c r="F78" s="30">
        <v>4305</v>
      </c>
      <c r="G78" s="30">
        <v>0</v>
      </c>
      <c r="H78" s="30">
        <v>0</v>
      </c>
      <c r="I78" s="31">
        <f t="shared" si="14"/>
        <v>20556</v>
      </c>
      <c r="J78" s="32">
        <f t="shared" si="15"/>
        <v>0.7808425763767269</v>
      </c>
      <c r="K78" s="32">
        <f t="shared" si="15"/>
        <v>0</v>
      </c>
      <c r="L78" s="32">
        <f t="shared" si="15"/>
        <v>0.00972951936174353</v>
      </c>
      <c r="M78" s="32">
        <f t="shared" si="15"/>
        <v>0.2094279042615295</v>
      </c>
      <c r="N78" s="32">
        <f t="shared" si="15"/>
        <v>0</v>
      </c>
      <c r="O78" s="32">
        <f t="shared" si="15"/>
        <v>0</v>
      </c>
    </row>
    <row r="79" spans="1:15" ht="12.75">
      <c r="A79" s="33">
        <v>331</v>
      </c>
      <c r="B79" s="29" t="s">
        <v>89</v>
      </c>
      <c r="C79" s="30">
        <v>34602</v>
      </c>
      <c r="D79" s="30">
        <v>0</v>
      </c>
      <c r="E79" s="30">
        <v>0</v>
      </c>
      <c r="F79" s="30">
        <v>151</v>
      </c>
      <c r="G79" s="30">
        <v>0</v>
      </c>
      <c r="H79" s="30">
        <v>0</v>
      </c>
      <c r="I79" s="31">
        <f t="shared" si="14"/>
        <v>34753</v>
      </c>
      <c r="J79" s="32">
        <f t="shared" si="15"/>
        <v>0.9956550513624723</v>
      </c>
      <c r="K79" s="32">
        <f t="shared" si="15"/>
        <v>0</v>
      </c>
      <c r="L79" s="32">
        <f t="shared" si="15"/>
        <v>0</v>
      </c>
      <c r="M79" s="32">
        <f t="shared" si="15"/>
        <v>0.004344948637527695</v>
      </c>
      <c r="N79" s="32">
        <f t="shared" si="15"/>
        <v>0</v>
      </c>
      <c r="O79" s="32">
        <f t="shared" si="15"/>
        <v>0</v>
      </c>
    </row>
    <row r="80" spans="1:15" ht="12.75">
      <c r="A80" s="33">
        <v>333</v>
      </c>
      <c r="B80" s="29" t="s">
        <v>90</v>
      </c>
      <c r="C80" s="30">
        <v>495965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1">
        <f t="shared" si="14"/>
        <v>495965</v>
      </c>
      <c r="J80" s="32">
        <f t="shared" si="15"/>
        <v>1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5"/>
        <v>0</v>
      </c>
      <c r="O80" s="32">
        <f t="shared" si="15"/>
        <v>0</v>
      </c>
    </row>
    <row r="81" spans="1:15" ht="12.75">
      <c r="A81" s="33">
        <v>336</v>
      </c>
      <c r="B81" s="29" t="s">
        <v>91</v>
      </c>
      <c r="C81" s="30">
        <v>11592</v>
      </c>
      <c r="D81" s="30">
        <v>4526</v>
      </c>
      <c r="E81" s="30">
        <v>0</v>
      </c>
      <c r="F81" s="30">
        <v>0</v>
      </c>
      <c r="G81" s="30">
        <v>0</v>
      </c>
      <c r="H81" s="30">
        <v>0</v>
      </c>
      <c r="I81" s="31">
        <f t="shared" si="14"/>
        <v>16118</v>
      </c>
      <c r="J81" s="32">
        <f t="shared" si="15"/>
        <v>0.719195930016131</v>
      </c>
      <c r="K81" s="32">
        <f t="shared" si="15"/>
        <v>0.280804069983869</v>
      </c>
      <c r="L81" s="32">
        <f t="shared" si="15"/>
        <v>0</v>
      </c>
      <c r="M81" s="32">
        <f t="shared" si="15"/>
        <v>0</v>
      </c>
      <c r="N81" s="32">
        <f t="shared" si="15"/>
        <v>0</v>
      </c>
      <c r="O81" s="32">
        <f t="shared" si="15"/>
        <v>0</v>
      </c>
    </row>
    <row r="82" spans="1:15" ht="12.75">
      <c r="A82" s="33">
        <v>337</v>
      </c>
      <c r="B82" s="29" t="s">
        <v>92</v>
      </c>
      <c r="C82" s="30">
        <v>2079446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1">
        <f t="shared" si="14"/>
        <v>2079446</v>
      </c>
      <c r="J82" s="32">
        <f t="shared" si="15"/>
        <v>1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5"/>
        <v>0</v>
      </c>
      <c r="O82" s="32">
        <f t="shared" si="15"/>
        <v>0</v>
      </c>
    </row>
    <row r="83" spans="1:15" ht="12.75">
      <c r="A83" s="19">
        <v>339</v>
      </c>
      <c r="B83" s="59" t="s">
        <v>93</v>
      </c>
      <c r="C83" s="54">
        <v>1249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5">
        <f t="shared" si="14"/>
        <v>1249</v>
      </c>
      <c r="J83" s="56">
        <f t="shared" si="15"/>
        <v>1</v>
      </c>
      <c r="K83" s="56">
        <f t="shared" si="15"/>
        <v>0</v>
      </c>
      <c r="L83" s="56">
        <f t="shared" si="15"/>
        <v>0</v>
      </c>
      <c r="M83" s="56">
        <f t="shared" si="15"/>
        <v>0</v>
      </c>
      <c r="N83" s="56">
        <f t="shared" si="15"/>
        <v>0</v>
      </c>
      <c r="O83" s="56">
        <f t="shared" si="15"/>
        <v>0</v>
      </c>
    </row>
    <row r="84" spans="1:15" ht="12.75">
      <c r="A84" s="14"/>
      <c r="B84" s="15" t="s">
        <v>94</v>
      </c>
      <c r="C84" s="57">
        <f>SUM(C77:C83)</f>
        <v>2664151</v>
      </c>
      <c r="D84" s="57">
        <f aca="true" t="shared" si="16" ref="D84:I84">SUM(D77:D83)</f>
        <v>4526</v>
      </c>
      <c r="E84" s="57">
        <f t="shared" si="16"/>
        <v>200</v>
      </c>
      <c r="F84" s="57">
        <f t="shared" si="16"/>
        <v>4456</v>
      </c>
      <c r="G84" s="57">
        <f t="shared" si="16"/>
        <v>0</v>
      </c>
      <c r="H84" s="57">
        <f t="shared" si="16"/>
        <v>0</v>
      </c>
      <c r="I84" s="20">
        <f t="shared" si="16"/>
        <v>2673333</v>
      </c>
      <c r="J84" s="58">
        <f t="shared" si="15"/>
        <v>0.9965653362300918</v>
      </c>
      <c r="K84" s="58">
        <f t="shared" si="15"/>
        <v>0.001693017667458562</v>
      </c>
      <c r="L84" s="58">
        <f t="shared" si="15"/>
        <v>7.481297690934875E-05</v>
      </c>
      <c r="M84" s="58">
        <f t="shared" si="15"/>
        <v>0.00166683312554029</v>
      </c>
      <c r="N84" s="58">
        <f t="shared" si="15"/>
        <v>0</v>
      </c>
      <c r="O84" s="58">
        <f t="shared" si="15"/>
        <v>0</v>
      </c>
    </row>
    <row r="85" spans="1:15" ht="12.75">
      <c r="A85" s="10"/>
      <c r="B85" s="11"/>
      <c r="C85" s="50"/>
      <c r="D85" s="50"/>
      <c r="E85" s="50"/>
      <c r="F85" s="50"/>
      <c r="G85" s="50"/>
      <c r="H85" s="50"/>
      <c r="I85" s="50"/>
      <c r="J85" s="51"/>
      <c r="K85" s="51"/>
      <c r="L85" s="51"/>
      <c r="M85" s="51"/>
      <c r="N85" s="51"/>
      <c r="O85" s="51"/>
    </row>
    <row r="86" spans="1:15" ht="14.25" customHeight="1">
      <c r="A86" s="17">
        <v>300</v>
      </c>
      <c r="B86" s="29" t="s">
        <v>95</v>
      </c>
      <c r="C86" s="41">
        <v>8135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2">
        <f aca="true" t="shared" si="17" ref="I86:I103">SUM(C86:H86)</f>
        <v>8135</v>
      </c>
      <c r="J86" s="43">
        <f aca="true" t="shared" si="18" ref="J86:O103">C86/$I86</f>
        <v>1</v>
      </c>
      <c r="K86" s="43">
        <f t="shared" si="18"/>
        <v>0</v>
      </c>
      <c r="L86" s="43">
        <f t="shared" si="18"/>
        <v>0</v>
      </c>
      <c r="M86" s="43">
        <f t="shared" si="18"/>
        <v>0</v>
      </c>
      <c r="N86" s="43">
        <f t="shared" si="18"/>
        <v>0</v>
      </c>
      <c r="O86" s="43">
        <f t="shared" si="18"/>
        <v>0</v>
      </c>
    </row>
    <row r="87" spans="1:15" ht="12.75">
      <c r="A87" s="33">
        <v>300</v>
      </c>
      <c r="B87" s="29" t="s">
        <v>96</v>
      </c>
      <c r="C87" s="30">
        <v>1260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1">
        <f t="shared" si="17"/>
        <v>1260</v>
      </c>
      <c r="J87" s="32">
        <f t="shared" si="18"/>
        <v>1</v>
      </c>
      <c r="K87" s="32">
        <f t="shared" si="18"/>
        <v>0</v>
      </c>
      <c r="L87" s="32">
        <f t="shared" si="18"/>
        <v>0</v>
      </c>
      <c r="M87" s="32">
        <f t="shared" si="18"/>
        <v>0</v>
      </c>
      <c r="N87" s="32">
        <f t="shared" si="18"/>
        <v>0</v>
      </c>
      <c r="O87" s="32">
        <f t="shared" si="18"/>
        <v>0</v>
      </c>
    </row>
    <row r="88" spans="1:15" ht="12.75">
      <c r="A88" s="33">
        <v>390</v>
      </c>
      <c r="B88" s="29" t="s">
        <v>97</v>
      </c>
      <c r="C88" s="30">
        <v>244968</v>
      </c>
      <c r="D88" s="30">
        <v>661</v>
      </c>
      <c r="E88" s="30">
        <v>29617</v>
      </c>
      <c r="F88" s="30">
        <v>28608</v>
      </c>
      <c r="G88" s="30">
        <v>0</v>
      </c>
      <c r="H88" s="30">
        <v>0</v>
      </c>
      <c r="I88" s="31">
        <f t="shared" si="17"/>
        <v>303854</v>
      </c>
      <c r="J88" s="32">
        <f t="shared" si="18"/>
        <v>0.8062029790623129</v>
      </c>
      <c r="K88" s="32">
        <f t="shared" si="18"/>
        <v>0.0021753868634278306</v>
      </c>
      <c r="L88" s="32">
        <f t="shared" si="18"/>
        <v>0.09747115390944334</v>
      </c>
      <c r="M88" s="32">
        <f t="shared" si="18"/>
        <v>0.094150480164816</v>
      </c>
      <c r="N88" s="32">
        <f t="shared" si="18"/>
        <v>0</v>
      </c>
      <c r="O88" s="32">
        <f t="shared" si="18"/>
        <v>0</v>
      </c>
    </row>
    <row r="89" spans="1:15" ht="12.75">
      <c r="A89" s="33">
        <v>391</v>
      </c>
      <c r="B89" s="29" t="s">
        <v>98</v>
      </c>
      <c r="C89" s="30">
        <v>14485</v>
      </c>
      <c r="D89" s="30">
        <v>8454</v>
      </c>
      <c r="E89" s="30">
        <v>305</v>
      </c>
      <c r="F89" s="30">
        <v>0</v>
      </c>
      <c r="G89" s="30">
        <v>0</v>
      </c>
      <c r="H89" s="30">
        <v>0</v>
      </c>
      <c r="I89" s="31">
        <f t="shared" si="17"/>
        <v>23244</v>
      </c>
      <c r="J89" s="32">
        <f t="shared" si="18"/>
        <v>0.6231715711581484</v>
      </c>
      <c r="K89" s="32">
        <f t="shared" si="18"/>
        <v>0.3637067630356221</v>
      </c>
      <c r="L89" s="32">
        <f t="shared" si="18"/>
        <v>0.013121665806229565</v>
      </c>
      <c r="M89" s="32">
        <f t="shared" si="18"/>
        <v>0</v>
      </c>
      <c r="N89" s="32">
        <f t="shared" si="18"/>
        <v>0</v>
      </c>
      <c r="O89" s="32">
        <f t="shared" si="18"/>
        <v>0</v>
      </c>
    </row>
    <row r="90" spans="1:15" ht="12.75">
      <c r="A90" s="33">
        <v>392</v>
      </c>
      <c r="B90" s="29" t="s">
        <v>99</v>
      </c>
      <c r="C90" s="30">
        <v>317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1">
        <f t="shared" si="17"/>
        <v>317</v>
      </c>
      <c r="J90" s="32">
        <f t="shared" si="18"/>
        <v>1</v>
      </c>
      <c r="K90" s="32">
        <f t="shared" si="18"/>
        <v>0</v>
      </c>
      <c r="L90" s="32">
        <f t="shared" si="18"/>
        <v>0</v>
      </c>
      <c r="M90" s="32">
        <f t="shared" si="18"/>
        <v>0</v>
      </c>
      <c r="N90" s="32">
        <f t="shared" si="18"/>
        <v>0</v>
      </c>
      <c r="O90" s="32">
        <f t="shared" si="18"/>
        <v>0</v>
      </c>
    </row>
    <row r="91" spans="1:15" ht="12.75">
      <c r="A91" s="21">
        <v>392</v>
      </c>
      <c r="B91" s="53" t="s">
        <v>100</v>
      </c>
      <c r="C91" s="54">
        <v>159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5">
        <f t="shared" si="17"/>
        <v>159</v>
      </c>
      <c r="J91" s="56">
        <f t="shared" si="18"/>
        <v>1</v>
      </c>
      <c r="K91" s="56">
        <f t="shared" si="18"/>
        <v>0</v>
      </c>
      <c r="L91" s="56">
        <f t="shared" si="18"/>
        <v>0</v>
      </c>
      <c r="M91" s="56">
        <f t="shared" si="18"/>
        <v>0</v>
      </c>
      <c r="N91" s="56">
        <f t="shared" si="18"/>
        <v>0</v>
      </c>
      <c r="O91" s="56">
        <f t="shared" si="18"/>
        <v>0</v>
      </c>
    </row>
    <row r="92" spans="1:15" ht="12.75">
      <c r="A92" s="33">
        <v>393</v>
      </c>
      <c r="B92" s="29" t="s">
        <v>101</v>
      </c>
      <c r="C92" s="30">
        <v>17793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1">
        <f t="shared" si="17"/>
        <v>17793</v>
      </c>
      <c r="J92" s="32">
        <f t="shared" si="18"/>
        <v>1</v>
      </c>
      <c r="K92" s="32">
        <f t="shared" si="18"/>
        <v>0</v>
      </c>
      <c r="L92" s="32">
        <f t="shared" si="18"/>
        <v>0</v>
      </c>
      <c r="M92" s="32">
        <f t="shared" si="18"/>
        <v>0</v>
      </c>
      <c r="N92" s="32">
        <f t="shared" si="18"/>
        <v>0</v>
      </c>
      <c r="O92" s="32">
        <f t="shared" si="18"/>
        <v>0</v>
      </c>
    </row>
    <row r="93" spans="1:15" ht="12.75">
      <c r="A93" s="33">
        <v>395</v>
      </c>
      <c r="B93" s="29" t="s">
        <v>102</v>
      </c>
      <c r="C93" s="30">
        <v>2175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1">
        <f t="shared" si="17"/>
        <v>2175</v>
      </c>
      <c r="J93" s="32">
        <f t="shared" si="18"/>
        <v>1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</row>
    <row r="94" spans="1:15" ht="12.75">
      <c r="A94" s="33">
        <v>395</v>
      </c>
      <c r="B94" s="29" t="s">
        <v>103</v>
      </c>
      <c r="C94" s="30">
        <v>2118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1">
        <f t="shared" si="17"/>
        <v>2118</v>
      </c>
      <c r="J94" s="32">
        <f t="shared" si="18"/>
        <v>1</v>
      </c>
      <c r="K94" s="32">
        <f t="shared" si="18"/>
        <v>0</v>
      </c>
      <c r="L94" s="32">
        <f t="shared" si="18"/>
        <v>0</v>
      </c>
      <c r="M94" s="32">
        <f t="shared" si="18"/>
        <v>0</v>
      </c>
      <c r="N94" s="32">
        <f t="shared" si="18"/>
        <v>0</v>
      </c>
      <c r="O94" s="32">
        <f t="shared" si="18"/>
        <v>0</v>
      </c>
    </row>
    <row r="95" spans="1:15" ht="12.75">
      <c r="A95" s="33">
        <v>395</v>
      </c>
      <c r="B95" s="29" t="s">
        <v>104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1">
        <f t="shared" si="17"/>
        <v>0</v>
      </c>
      <c r="J95" s="32" t="e">
        <f t="shared" si="18"/>
        <v>#DIV/0!</v>
      </c>
      <c r="K95" s="32" t="e">
        <f t="shared" si="18"/>
        <v>#DIV/0!</v>
      </c>
      <c r="L95" s="32" t="e">
        <f t="shared" si="18"/>
        <v>#DIV/0!</v>
      </c>
      <c r="M95" s="32" t="e">
        <f t="shared" si="18"/>
        <v>#DIV/0!</v>
      </c>
      <c r="N95" s="32" t="e">
        <f t="shared" si="18"/>
        <v>#DIV/0!</v>
      </c>
      <c r="O95" s="32" t="e">
        <f t="shared" si="18"/>
        <v>#DIV/0!</v>
      </c>
    </row>
    <row r="96" spans="1:15" ht="12.75">
      <c r="A96" s="33">
        <v>395</v>
      </c>
      <c r="B96" s="29" t="s">
        <v>105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1">
        <f t="shared" si="17"/>
        <v>0</v>
      </c>
      <c r="J96" s="32" t="e">
        <f t="shared" si="18"/>
        <v>#DIV/0!</v>
      </c>
      <c r="K96" s="32" t="e">
        <f t="shared" si="18"/>
        <v>#DIV/0!</v>
      </c>
      <c r="L96" s="32" t="e">
        <f t="shared" si="18"/>
        <v>#DIV/0!</v>
      </c>
      <c r="M96" s="32" t="e">
        <f t="shared" si="18"/>
        <v>#DIV/0!</v>
      </c>
      <c r="N96" s="32" t="e">
        <f t="shared" si="18"/>
        <v>#DIV/0!</v>
      </c>
      <c r="O96" s="32" t="e">
        <f t="shared" si="18"/>
        <v>#DIV/0!</v>
      </c>
    </row>
    <row r="97" spans="1:15" ht="12.75">
      <c r="A97" s="21">
        <v>395</v>
      </c>
      <c r="B97" s="53" t="s">
        <v>106</v>
      </c>
      <c r="C97" s="54">
        <v>10000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5">
        <f t="shared" si="17"/>
        <v>10000</v>
      </c>
      <c r="J97" s="56">
        <f t="shared" si="18"/>
        <v>1</v>
      </c>
      <c r="K97" s="56">
        <f t="shared" si="18"/>
        <v>0</v>
      </c>
      <c r="L97" s="56">
        <f t="shared" si="18"/>
        <v>0</v>
      </c>
      <c r="M97" s="56">
        <f t="shared" si="18"/>
        <v>0</v>
      </c>
      <c r="N97" s="56">
        <f t="shared" si="18"/>
        <v>0</v>
      </c>
      <c r="O97" s="56">
        <f t="shared" si="18"/>
        <v>0</v>
      </c>
    </row>
    <row r="98" spans="1:15" ht="12.75">
      <c r="A98" s="17">
        <v>395</v>
      </c>
      <c r="B98" s="29" t="s">
        <v>107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1">
        <f t="shared" si="17"/>
        <v>0</v>
      </c>
      <c r="J98" s="32" t="e">
        <f t="shared" si="18"/>
        <v>#DIV/0!</v>
      </c>
      <c r="K98" s="32" t="e">
        <f t="shared" si="18"/>
        <v>#DIV/0!</v>
      </c>
      <c r="L98" s="32" t="e">
        <f t="shared" si="18"/>
        <v>#DIV/0!</v>
      </c>
      <c r="M98" s="32" t="e">
        <f t="shared" si="18"/>
        <v>#DIV/0!</v>
      </c>
      <c r="N98" s="32" t="e">
        <f t="shared" si="18"/>
        <v>#DIV/0!</v>
      </c>
      <c r="O98" s="32" t="e">
        <f t="shared" si="18"/>
        <v>#DIV/0!</v>
      </c>
    </row>
    <row r="99" spans="1:15" ht="12.75">
      <c r="A99" s="33">
        <v>396</v>
      </c>
      <c r="B99" s="29" t="s">
        <v>108</v>
      </c>
      <c r="C99" s="30">
        <v>87305</v>
      </c>
      <c r="D99" s="30">
        <v>535305</v>
      </c>
      <c r="E99" s="30">
        <v>2068</v>
      </c>
      <c r="F99" s="30">
        <v>1080873</v>
      </c>
      <c r="G99" s="30">
        <v>0</v>
      </c>
      <c r="H99" s="30">
        <v>0</v>
      </c>
      <c r="I99" s="31">
        <f t="shared" si="17"/>
        <v>1705551</v>
      </c>
      <c r="J99" s="32">
        <f t="shared" si="18"/>
        <v>0.05118873607414847</v>
      </c>
      <c r="K99" s="32">
        <f t="shared" si="18"/>
        <v>0.3138604474448433</v>
      </c>
      <c r="L99" s="32">
        <f t="shared" si="18"/>
        <v>0.0012125113819522254</v>
      </c>
      <c r="M99" s="32">
        <f t="shared" si="18"/>
        <v>0.6337383050990559</v>
      </c>
      <c r="N99" s="32">
        <f t="shared" si="18"/>
        <v>0</v>
      </c>
      <c r="O99" s="32">
        <f t="shared" si="18"/>
        <v>0</v>
      </c>
    </row>
    <row r="100" spans="1:15" ht="12.75">
      <c r="A100" s="33">
        <v>397</v>
      </c>
      <c r="B100" s="29" t="s">
        <v>109</v>
      </c>
      <c r="C100" s="30">
        <v>17852</v>
      </c>
      <c r="D100" s="30">
        <v>0</v>
      </c>
      <c r="E100" s="30">
        <v>41681</v>
      </c>
      <c r="F100" s="30">
        <v>0</v>
      </c>
      <c r="G100" s="30">
        <v>0</v>
      </c>
      <c r="H100" s="30">
        <v>0</v>
      </c>
      <c r="I100" s="31">
        <f t="shared" si="17"/>
        <v>59533</v>
      </c>
      <c r="J100" s="32">
        <f t="shared" si="18"/>
        <v>0.29986730048880456</v>
      </c>
      <c r="K100" s="32">
        <f t="shared" si="18"/>
        <v>0</v>
      </c>
      <c r="L100" s="32">
        <f t="shared" si="18"/>
        <v>0.7001326995111955</v>
      </c>
      <c r="M100" s="32">
        <f t="shared" si="18"/>
        <v>0</v>
      </c>
      <c r="N100" s="32">
        <f t="shared" si="18"/>
        <v>0</v>
      </c>
      <c r="O100" s="32">
        <f t="shared" si="18"/>
        <v>0</v>
      </c>
    </row>
    <row r="101" spans="1:15" ht="12.75">
      <c r="A101" s="33">
        <v>398</v>
      </c>
      <c r="B101" s="29" t="s">
        <v>110</v>
      </c>
      <c r="C101" s="30">
        <v>92109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1">
        <f t="shared" si="17"/>
        <v>92109</v>
      </c>
      <c r="J101" s="32">
        <f t="shared" si="18"/>
        <v>1</v>
      </c>
      <c r="K101" s="32">
        <f t="shared" si="18"/>
        <v>0</v>
      </c>
      <c r="L101" s="32">
        <f t="shared" si="18"/>
        <v>0</v>
      </c>
      <c r="M101" s="32">
        <f t="shared" si="18"/>
        <v>0</v>
      </c>
      <c r="N101" s="32">
        <f t="shared" si="18"/>
        <v>0</v>
      </c>
      <c r="O101" s="32">
        <f t="shared" si="18"/>
        <v>0</v>
      </c>
    </row>
    <row r="102" spans="1:15" ht="12.75">
      <c r="A102" s="33">
        <v>398</v>
      </c>
      <c r="B102" s="29" t="s">
        <v>111</v>
      </c>
      <c r="C102" s="30">
        <v>102959</v>
      </c>
      <c r="D102" s="30">
        <v>0</v>
      </c>
      <c r="E102" s="30">
        <v>57668</v>
      </c>
      <c r="F102" s="30">
        <v>0</v>
      </c>
      <c r="G102" s="30">
        <v>0</v>
      </c>
      <c r="H102" s="30">
        <v>0</v>
      </c>
      <c r="I102" s="31">
        <f t="shared" si="17"/>
        <v>160627</v>
      </c>
      <c r="J102" s="32">
        <f t="shared" si="18"/>
        <v>0.6409819021708679</v>
      </c>
      <c r="K102" s="32">
        <f t="shared" si="18"/>
        <v>0</v>
      </c>
      <c r="L102" s="32">
        <f t="shared" si="18"/>
        <v>0.3590180978291321</v>
      </c>
      <c r="M102" s="32">
        <f t="shared" si="18"/>
        <v>0</v>
      </c>
      <c r="N102" s="32">
        <f t="shared" si="18"/>
        <v>0</v>
      </c>
      <c r="O102" s="32">
        <f t="shared" si="18"/>
        <v>0</v>
      </c>
    </row>
    <row r="103" spans="1:15" ht="12.75">
      <c r="A103" s="21">
        <v>399</v>
      </c>
      <c r="B103" s="53" t="s">
        <v>112</v>
      </c>
      <c r="C103" s="54">
        <v>287627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5">
        <f t="shared" si="17"/>
        <v>287627</v>
      </c>
      <c r="J103" s="56">
        <f t="shared" si="18"/>
        <v>1</v>
      </c>
      <c r="K103" s="56">
        <f t="shared" si="18"/>
        <v>0</v>
      </c>
      <c r="L103" s="56">
        <f t="shared" si="18"/>
        <v>0</v>
      </c>
      <c r="M103" s="56">
        <f t="shared" si="18"/>
        <v>0</v>
      </c>
      <c r="N103" s="56">
        <f t="shared" si="18"/>
        <v>0</v>
      </c>
      <c r="O103" s="56">
        <f t="shared" si="18"/>
        <v>0</v>
      </c>
    </row>
    <row r="104" spans="1:15" ht="12.75">
      <c r="A104" s="14"/>
      <c r="B104" s="15" t="s">
        <v>113</v>
      </c>
      <c r="C104" s="16">
        <f>SUM(C86:C103)</f>
        <v>889262</v>
      </c>
      <c r="D104" s="16">
        <f aca="true" t="shared" si="19" ref="D104:I104">SUM(D86:D103)</f>
        <v>544420</v>
      </c>
      <c r="E104" s="16">
        <f t="shared" si="19"/>
        <v>131339</v>
      </c>
      <c r="F104" s="16">
        <f t="shared" si="19"/>
        <v>1109481</v>
      </c>
      <c r="G104" s="16">
        <f t="shared" si="19"/>
        <v>0</v>
      </c>
      <c r="H104" s="16">
        <f t="shared" si="19"/>
        <v>0</v>
      </c>
      <c r="I104" s="20">
        <f t="shared" si="19"/>
        <v>2674502</v>
      </c>
      <c r="J104" s="22">
        <f aca="true" t="shared" si="20" ref="J104:O104">C104/$I104</f>
        <v>0.3324962927677751</v>
      </c>
      <c r="K104" s="23">
        <f t="shared" si="20"/>
        <v>0.20355939161757966</v>
      </c>
      <c r="L104" s="24">
        <f t="shared" si="20"/>
        <v>0.04910783390702269</v>
      </c>
      <c r="M104" s="22">
        <f t="shared" si="20"/>
        <v>0.41483648170762255</v>
      </c>
      <c r="N104" s="23">
        <f t="shared" si="20"/>
        <v>0</v>
      </c>
      <c r="O104" s="24">
        <f t="shared" si="20"/>
        <v>0</v>
      </c>
    </row>
    <row r="105" spans="1:15" ht="12.75">
      <c r="A105" s="10"/>
      <c r="B105" s="11"/>
      <c r="C105" s="11"/>
      <c r="D105" s="11"/>
      <c r="E105" s="11"/>
      <c r="F105" s="11"/>
      <c r="G105" s="11"/>
      <c r="H105" s="11"/>
      <c r="I105" s="11"/>
      <c r="J105" s="12"/>
      <c r="K105" s="12"/>
      <c r="L105" s="12"/>
      <c r="M105" s="12"/>
      <c r="N105" s="12"/>
      <c r="O105" s="13"/>
    </row>
    <row r="106" spans="1:15" ht="13.5" thickBot="1">
      <c r="A106" s="25"/>
      <c r="B106" s="26" t="s">
        <v>114</v>
      </c>
      <c r="C106" s="27">
        <f aca="true" t="shared" si="21" ref="C106:I106">C104+C84+C75+C71</f>
        <v>30270018</v>
      </c>
      <c r="D106" s="27">
        <f t="shared" si="21"/>
        <v>7345203</v>
      </c>
      <c r="E106" s="27">
        <f t="shared" si="21"/>
        <v>1945088</v>
      </c>
      <c r="F106" s="27">
        <f t="shared" si="21"/>
        <v>6959254</v>
      </c>
      <c r="G106" s="27">
        <f t="shared" si="21"/>
        <v>99888640</v>
      </c>
      <c r="H106" s="27">
        <f t="shared" si="21"/>
        <v>858869</v>
      </c>
      <c r="I106" s="28">
        <f t="shared" si="21"/>
        <v>147267072</v>
      </c>
      <c r="J106" s="7">
        <f aca="true" t="shared" si="22" ref="J106:O106">C106/$I106</f>
        <v>0.20554505218926333</v>
      </c>
      <c r="K106" s="7">
        <f t="shared" si="22"/>
        <v>0.04987675045240256</v>
      </c>
      <c r="L106" s="7">
        <f t="shared" si="22"/>
        <v>0.013207894837482748</v>
      </c>
      <c r="M106" s="7">
        <f t="shared" si="22"/>
        <v>0.047256008457885273</v>
      </c>
      <c r="N106" s="7">
        <f t="shared" si="22"/>
        <v>0.6782822435690172</v>
      </c>
      <c r="O106" s="7">
        <f t="shared" si="22"/>
        <v>0.005832050493948845</v>
      </c>
    </row>
    <row r="107" ht="13.5" thickTop="1"/>
  </sheetData>
  <mergeCells count="3">
    <mergeCell ref="C1:I1"/>
    <mergeCell ref="J1:O1"/>
    <mergeCell ref="A1:B1"/>
  </mergeCells>
  <printOptions horizontalCentered="1"/>
  <pageMargins left="0.25" right="0.25" top="0.98" bottom="0.42" header="0.5" footer="0.47"/>
  <pageSetup horizontalDpi="600" verticalDpi="600" orientation="portrait" paperSize="5" scale="80" r:id="rId1"/>
  <headerFooter alignWithMargins="0">
    <oddHeader>&amp;C&amp;14
</oddHeader>
    <oddFooter>&amp;L&amp;"Arial Narrow,Regular"* Includes keypunch code 51130 under Other Uses of Funds</oddFooter>
  </headerFooter>
  <rowBreaks count="1" manualBreakCount="1">
    <brk id="7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2008-10-17T14:37:57Z</cp:lastPrinted>
  <dcterms:created xsi:type="dcterms:W3CDTF">2003-11-24T19:14:29Z</dcterms:created>
  <dcterms:modified xsi:type="dcterms:W3CDTF">2008-10-17T14:37:59Z</dcterms:modified>
  <cp:category/>
  <cp:version/>
  <cp:contentType/>
  <cp:contentStatus/>
</cp:coreProperties>
</file>