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0815" windowHeight="5340" tabRatio="599" activeTab="0"/>
  </bookViews>
  <sheets>
    <sheet name="Other Purchased Services - 500" sheetId="1" r:id="rId1"/>
  </sheets>
  <definedNames>
    <definedName name="_xlnm.Print_Area" localSheetId="0">'Other Purchased Services - 500'!$A$1:$AS$71</definedName>
    <definedName name="_xlnm.Print_Titles" localSheetId="0">'Other Purchased Services - 500'!$A:$B</definedName>
  </definedNames>
  <calcPr fullCalcOnLoad="1"/>
</workbook>
</file>

<file path=xl/sharedStrings.xml><?xml version="1.0" encoding="utf-8"?>
<sst xmlns="http://schemas.openxmlformats.org/spreadsheetml/2006/main" count="132" uniqueCount="112">
  <si>
    <t>LEA</t>
  </si>
  <si>
    <t>Payments in Lieu of Transportation</t>
  </si>
  <si>
    <t>Student Transportation Purchased from Other Sources</t>
  </si>
  <si>
    <t>Liability Insurance</t>
  </si>
  <si>
    <t>Property Insurance</t>
  </si>
  <si>
    <t>Fleet Insurance</t>
  </si>
  <si>
    <t>Errors &amp; Omissions Insurance</t>
  </si>
  <si>
    <t>Faithful Performance Bonds</t>
  </si>
  <si>
    <t>Other Insurance</t>
  </si>
  <si>
    <t>Telephone &amp; Postage</t>
  </si>
  <si>
    <t>Advertising</t>
  </si>
  <si>
    <t>Printing &amp; Binding</t>
  </si>
  <si>
    <t>Tuition to Other in State LEA's</t>
  </si>
  <si>
    <t>Other Tuition</t>
  </si>
  <si>
    <t>Mileage Allowance</t>
  </si>
  <si>
    <t>Travel Expense Reimbursement</t>
  </si>
  <si>
    <t>Operational Allowance</t>
  </si>
  <si>
    <t>Services Purchased Locally</t>
  </si>
  <si>
    <t>Services Purchased from Another LEA within the State</t>
  </si>
  <si>
    <t>Services Purchased from Another LEA outside the State</t>
  </si>
  <si>
    <t>ACADIA</t>
  </si>
  <si>
    <t>ALLEN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</si>
  <si>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</si>
  <si>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</si>
  <si>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</si>
  <si>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</si>
  <si>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</si>
  <si>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</si>
  <si>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</si>
  <si>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</si>
  <si>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CALDWELL</t>
  </si>
  <si>
    <t>CAMERON</t>
  </si>
  <si>
    <t>CATAHOULA</t>
  </si>
  <si>
    <t>CLAIBORNE</t>
  </si>
  <si>
    <t>CONCORDIA</t>
  </si>
  <si>
    <t>DESOTO</t>
  </si>
  <si>
    <t>EAST BATON ROUGE</t>
  </si>
  <si>
    <t>EAST CARROLL</t>
  </si>
  <si>
    <t>EAST FELICIANA</t>
  </si>
  <si>
    <t>EVANGELINE</t>
  </si>
  <si>
    <t>FRANKLIN</t>
  </si>
  <si>
    <t>GRANT</t>
  </si>
  <si>
    <t>IBERIA</t>
  </si>
  <si>
    <t>IBERVILLE</t>
  </si>
  <si>
    <t>JACKSON</t>
  </si>
  <si>
    <t>JEFFERSON</t>
  </si>
  <si>
    <t>JEFFERSON DAVIS</t>
  </si>
  <si>
    <t>LAFAYETTE</t>
  </si>
  <si>
    <t>LAFOURCHE</t>
  </si>
  <si>
    <t>LASALLE</t>
  </si>
  <si>
    <t>LINCOLN</t>
  </si>
  <si>
    <t>LIVINGSTON</t>
  </si>
  <si>
    <t>MADISON</t>
  </si>
  <si>
    <t>MOREHOUSE</t>
  </si>
  <si>
    <t>NATCHITOCHES</t>
  </si>
  <si>
    <t>ORLEANS</t>
  </si>
  <si>
    <t>OUACHITA</t>
  </si>
  <si>
    <t>PLAQUEMINES</t>
  </si>
  <si>
    <t>POINTE COUPEE</t>
  </si>
  <si>
    <t>RAPIDES</t>
  </si>
  <si>
    <t>RED RIVER</t>
  </si>
  <si>
    <t>RICHLAND</t>
  </si>
  <si>
    <t>SABINE</t>
  </si>
  <si>
    <t>ST. BERNARD</t>
  </si>
  <si>
    <t>ST. CHARLES</t>
  </si>
  <si>
    <t>ST. HELENA</t>
  </si>
  <si>
    <t>ST. JAMES</t>
  </si>
  <si>
    <t>ST. JOHN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</si>
  <si>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</si>
  <si>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</si>
  <si>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</si>
  <si>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</si>
  <si>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</si>
  <si>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</si>
  <si>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</si>
  <si>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UNION</t>
  </si>
  <si>
    <t>VERMILION</t>
  </si>
  <si>
    <t>VERNON</t>
  </si>
  <si>
    <t>WASHINGTON</t>
  </si>
  <si>
    <t>WEBSTER</t>
  </si>
  <si>
    <t>WEST BATON ROUGE</t>
  </si>
  <si>
    <t>WEST CARROLL</t>
  </si>
  <si>
    <t>WEST FELICIANA</t>
  </si>
  <si>
    <t>WINN</t>
  </si>
  <si>
    <t>CITY OF MONROE</t>
  </si>
  <si>
    <t>CITY OF BOGALUSA</t>
  </si>
  <si>
    <t>DISTRICT</t>
  </si>
  <si>
    <t>State Totals</t>
  </si>
  <si>
    <t>Per Pupil</t>
  </si>
  <si>
    <t>Object Code 513</t>
  </si>
  <si>
    <t>Object Code 519</t>
  </si>
  <si>
    <t>Object Code 521</t>
  </si>
  <si>
    <t>Object Code 522</t>
  </si>
  <si>
    <t>Object Code 523</t>
  </si>
  <si>
    <t>Object Code 524</t>
  </si>
  <si>
    <t xml:space="preserve"> Object Code 525</t>
  </si>
  <si>
    <t>Object Code 529</t>
  </si>
  <si>
    <t>Object Code 530</t>
  </si>
  <si>
    <t>Object Code 540</t>
  </si>
  <si>
    <t>Object Code 550</t>
  </si>
  <si>
    <t>Object Code 561</t>
  </si>
  <si>
    <t>Object Code 569</t>
  </si>
  <si>
    <t>Object Code 570</t>
  </si>
  <si>
    <t>Object Code 582</t>
  </si>
  <si>
    <t>Object Code 581</t>
  </si>
  <si>
    <t>Object Code 583</t>
  </si>
  <si>
    <t>Object Code 591</t>
  </si>
  <si>
    <t>Object Code 592</t>
  </si>
  <si>
    <t>Object Code 593</t>
  </si>
  <si>
    <t>Food Service Management</t>
  </si>
  <si>
    <t>Total Other Purchased Services Expenditures</t>
  </si>
  <si>
    <t>Oct.  2002 Elementary Secondary Membership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</si>
</sst>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6">
    <font>
      <sz val="10"/>
      <name val="Arial"/>
      <family val="0"/>
    </font>
    <font>
      <sz val="10"/>
      <color indexed="8"/>
      <name val="Arial"/>
      <family val="0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20"/>
      <name val="Arial Narrow"/>
      <family val="2"/>
    </font>
    <font>
      <b/>
      <sz val="1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20" applyFont="1" applyFill="1" applyBorder="1" applyAlignment="1">
      <alignment horizontal="left" wrapText="1"/>
      <protection/>
    </xf>
    <xf numFmtId="0" fontId="3" fillId="0" borderId="2" xfId="20" applyFont="1" applyFill="1" applyBorder="1" applyAlignment="1">
      <alignment horizontal="left" wrapText="1"/>
      <protection/>
    </xf>
    <xf numFmtId="0" fontId="3" fillId="2" borderId="3" xfId="19" applyFont="1" applyFill="1" applyBorder="1" applyAlignment="1">
      <alignment horizontal="center"/>
      <protection/>
    </xf>
    <xf numFmtId="0" fontId="2" fillId="2" borderId="3" xfId="0" applyFont="1" applyFill="1" applyBorder="1" applyAlignment="1">
      <alignment horizontal="center" wrapText="1"/>
    </xf>
    <xf numFmtId="3" fontId="2" fillId="3" borderId="4" xfId="0" applyNumberFormat="1" applyFont="1" applyFill="1" applyBorder="1" applyAlignment="1">
      <alignment/>
    </xf>
    <xf numFmtId="0" fontId="5" fillId="0" borderId="5" xfId="0" applyFont="1" applyBorder="1" applyAlignment="1">
      <alignment/>
    </xf>
    <xf numFmtId="0" fontId="3" fillId="2" borderId="6" xfId="19" applyFont="1" applyFill="1" applyBorder="1" applyAlignment="1">
      <alignment horizontal="center"/>
      <protection/>
    </xf>
    <xf numFmtId="0" fontId="3" fillId="0" borderId="7" xfId="20" applyFont="1" applyFill="1" applyBorder="1" applyAlignment="1">
      <alignment horizontal="right" wrapText="1"/>
      <protection/>
    </xf>
    <xf numFmtId="0" fontId="3" fillId="0" borderId="8" xfId="20" applyFont="1" applyFill="1" applyBorder="1" applyAlignment="1">
      <alignment horizontal="right" wrapText="1"/>
      <protection/>
    </xf>
    <xf numFmtId="0" fontId="3" fillId="0" borderId="9" xfId="20" applyFont="1" applyFill="1" applyBorder="1" applyAlignment="1">
      <alignment horizontal="right" wrapText="1"/>
      <protection/>
    </xf>
    <xf numFmtId="164" fontId="2" fillId="0" borderId="10" xfId="0" applyNumberFormat="1" applyFont="1" applyBorder="1" applyAlignment="1">
      <alignment/>
    </xf>
    <xf numFmtId="164" fontId="2" fillId="2" borderId="10" xfId="0" applyNumberFormat="1" applyFont="1" applyFill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2" borderId="11" xfId="0" applyNumberFormat="1" applyFont="1" applyFill="1" applyBorder="1" applyAlignment="1">
      <alignment/>
    </xf>
    <xf numFmtId="164" fontId="5" fillId="0" borderId="12" xfId="0" applyNumberFormat="1" applyFont="1" applyBorder="1" applyAlignment="1">
      <alignment/>
    </xf>
    <xf numFmtId="164" fontId="4" fillId="2" borderId="12" xfId="0" applyNumberFormat="1" applyFont="1" applyFill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3" fontId="2" fillId="4" borderId="10" xfId="0" applyNumberFormat="1" applyFont="1" applyFill="1" applyBorder="1" applyAlignment="1">
      <alignment/>
    </xf>
    <xf numFmtId="3" fontId="2" fillId="4" borderId="11" xfId="0" applyNumberFormat="1" applyFont="1" applyFill="1" applyBorder="1" applyAlignment="1">
      <alignment/>
    </xf>
    <xf numFmtId="3" fontId="5" fillId="4" borderId="12" xfId="0" applyNumberFormat="1" applyFont="1" applyFill="1" applyBorder="1" applyAlignment="1">
      <alignment/>
    </xf>
    <xf numFmtId="0" fontId="5" fillId="4" borderId="3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3" borderId="14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164" fontId="2" fillId="3" borderId="4" xfId="0" applyNumberFormat="1" applyFont="1" applyFill="1" applyBorder="1" applyAlignment="1">
      <alignment/>
    </xf>
    <xf numFmtId="164" fontId="2" fillId="3" borderId="15" xfId="0" applyNumberFormat="1" applyFont="1" applyFill="1" applyBorder="1" applyAlignment="1">
      <alignment/>
    </xf>
    <xf numFmtId="0" fontId="5" fillId="0" borderId="3" xfId="0" applyFont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800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S73"/>
  <sheetViews>
    <sheetView tabSelected="1" workbookViewId="0" topLeftCell="A1">
      <selection activeCell="F63" sqref="F63"/>
    </sheetView>
  </sheetViews>
  <sheetFormatPr defaultColWidth="9.140625" defaultRowHeight="12.75"/>
  <cols>
    <col min="1" max="1" width="3.8515625" style="1" bestFit="1" customWidth="1"/>
    <col min="2" max="2" width="17.28125" style="1" bestFit="1" customWidth="1"/>
    <col min="3" max="3" width="10.140625" style="1" bestFit="1" customWidth="1"/>
    <col min="4" max="4" width="12.28125" style="1" bestFit="1" customWidth="1"/>
    <col min="5" max="5" width="7.7109375" style="1" bestFit="1" customWidth="1"/>
    <col min="6" max="6" width="12.28125" style="1" bestFit="1" customWidth="1"/>
    <col min="7" max="7" width="7.7109375" style="1" bestFit="1" customWidth="1"/>
    <col min="8" max="8" width="12.28125" style="1" bestFit="1" customWidth="1"/>
    <col min="9" max="9" width="7.7109375" style="1" bestFit="1" customWidth="1"/>
    <col min="10" max="10" width="12.28125" style="1" bestFit="1" customWidth="1"/>
    <col min="11" max="11" width="7.7109375" style="1" bestFit="1" customWidth="1"/>
    <col min="12" max="12" width="12.28125" style="1" bestFit="1" customWidth="1"/>
    <col min="13" max="13" width="7.7109375" style="1" bestFit="1" customWidth="1"/>
    <col min="14" max="14" width="12.8515625" style="1" bestFit="1" customWidth="1"/>
    <col min="15" max="15" width="7.7109375" style="1" bestFit="1" customWidth="1"/>
    <col min="16" max="16" width="12.57421875" style="1" customWidth="1"/>
    <col min="17" max="17" width="7.7109375" style="1" bestFit="1" customWidth="1"/>
    <col min="18" max="18" width="12.28125" style="1" customWidth="1"/>
    <col min="19" max="19" width="7.7109375" style="1" bestFit="1" customWidth="1"/>
    <col min="20" max="20" width="12.28125" style="1" customWidth="1"/>
    <col min="21" max="21" width="7.7109375" style="1" bestFit="1" customWidth="1"/>
    <col min="22" max="22" width="12.28125" style="1" customWidth="1"/>
    <col min="23" max="23" width="7.7109375" style="1" bestFit="1" customWidth="1"/>
    <col min="24" max="24" width="12.28125" style="1" customWidth="1"/>
    <col min="25" max="25" width="7.7109375" style="1" bestFit="1" customWidth="1"/>
    <col min="26" max="26" width="12.28125" style="1" customWidth="1"/>
    <col min="27" max="27" width="7.7109375" style="1" bestFit="1" customWidth="1"/>
    <col min="28" max="28" width="12.28125" style="1" customWidth="1"/>
    <col min="29" max="29" width="7.7109375" style="1" bestFit="1" customWidth="1"/>
    <col min="30" max="30" width="12.28125" style="1" customWidth="1"/>
    <col min="31" max="31" width="7.7109375" style="1" bestFit="1" customWidth="1"/>
    <col min="32" max="32" width="12.28125" style="1" customWidth="1"/>
    <col min="33" max="33" width="7.7109375" style="1" bestFit="1" customWidth="1"/>
    <col min="34" max="34" width="12.8515625" style="1" customWidth="1"/>
    <col min="35" max="35" width="7.7109375" style="1" bestFit="1" customWidth="1"/>
    <col min="36" max="36" width="12.28125" style="1" customWidth="1"/>
    <col min="37" max="37" width="7.7109375" style="1" bestFit="1" customWidth="1"/>
    <col min="38" max="38" width="12.28125" style="1" customWidth="1"/>
    <col min="39" max="39" width="7.7109375" style="1" bestFit="1" customWidth="1"/>
    <col min="40" max="40" width="12.28125" style="1" customWidth="1"/>
    <col min="41" max="41" width="7.7109375" style="1" bestFit="1" customWidth="1"/>
    <col min="42" max="42" width="12.28125" style="1" customWidth="1"/>
    <col min="43" max="43" width="7.7109375" style="1" bestFit="1" customWidth="1"/>
    <col min="44" max="44" width="13.7109375" style="1" bestFit="1" customWidth="1"/>
    <col min="45" max="45" width="8.00390625" style="1" bestFit="1" customWidth="1"/>
    <col min="46" max="16384" width="9.140625" style="1" customWidth="1"/>
  </cols>
  <sheetData>
    <row r="2" spans="3:45" ht="63.75">
      <c r="C2" s="34" t="s">
        <v>111</v>
      </c>
      <c r="D2" s="24" t="s">
        <v>1</v>
      </c>
      <c r="E2" s="18"/>
      <c r="F2" s="24" t="s">
        <v>2</v>
      </c>
      <c r="G2" s="23"/>
      <c r="H2" s="29" t="s">
        <v>3</v>
      </c>
      <c r="I2" s="23"/>
      <c r="J2" s="29" t="s">
        <v>4</v>
      </c>
      <c r="K2" s="18"/>
      <c r="L2" s="29" t="s">
        <v>5</v>
      </c>
      <c r="M2" s="18"/>
      <c r="N2" s="24" t="s">
        <v>6</v>
      </c>
      <c r="O2" s="23"/>
      <c r="P2" s="29" t="s">
        <v>7</v>
      </c>
      <c r="Q2" s="23"/>
      <c r="R2" s="29" t="s">
        <v>8</v>
      </c>
      <c r="S2" s="18"/>
      <c r="T2" s="29" t="s">
        <v>9</v>
      </c>
      <c r="U2" s="18"/>
      <c r="V2" s="29" t="s">
        <v>10</v>
      </c>
      <c r="W2" s="23"/>
      <c r="X2" s="29" t="s">
        <v>11</v>
      </c>
      <c r="Y2" s="31"/>
      <c r="Z2" s="29" t="s">
        <v>12</v>
      </c>
      <c r="AA2" s="18"/>
      <c r="AB2" s="29" t="s">
        <v>13</v>
      </c>
      <c r="AC2" s="18"/>
      <c r="AD2" s="29" t="s">
        <v>109</v>
      </c>
      <c r="AE2" s="23"/>
      <c r="AF2" s="29" t="s">
        <v>14</v>
      </c>
      <c r="AG2" s="23"/>
      <c r="AH2" s="29" t="s">
        <v>15</v>
      </c>
      <c r="AI2" s="18"/>
      <c r="AJ2" s="29" t="s">
        <v>16</v>
      </c>
      <c r="AK2" s="18"/>
      <c r="AL2" s="29" t="s">
        <v>17</v>
      </c>
      <c r="AM2" s="23"/>
      <c r="AN2" s="29" t="s">
        <v>18</v>
      </c>
      <c r="AO2" s="18"/>
      <c r="AP2" s="29" t="s">
        <v>19</v>
      </c>
      <c r="AQ2" s="31"/>
      <c r="AR2" s="32" t="s">
        <v>110</v>
      </c>
      <c r="AS2" s="23"/>
    </row>
    <row r="3" spans="1:45" ht="15" customHeight="1">
      <c r="A3" s="8" t="s">
        <v>0</v>
      </c>
      <c r="B3" s="4" t="s">
        <v>86</v>
      </c>
      <c r="C3" s="35"/>
      <c r="D3" s="5" t="s">
        <v>89</v>
      </c>
      <c r="E3" s="22" t="s">
        <v>88</v>
      </c>
      <c r="F3" s="5" t="s">
        <v>90</v>
      </c>
      <c r="G3" s="22" t="s">
        <v>88</v>
      </c>
      <c r="H3" s="5" t="s">
        <v>91</v>
      </c>
      <c r="I3" s="22" t="s">
        <v>88</v>
      </c>
      <c r="J3" s="5" t="s">
        <v>92</v>
      </c>
      <c r="K3" s="22" t="s">
        <v>88</v>
      </c>
      <c r="L3" s="5" t="s">
        <v>93</v>
      </c>
      <c r="M3" s="22" t="s">
        <v>88</v>
      </c>
      <c r="N3" s="5" t="s">
        <v>94</v>
      </c>
      <c r="O3" s="22" t="s">
        <v>88</v>
      </c>
      <c r="P3" s="5" t="s">
        <v>95</v>
      </c>
      <c r="Q3" s="22" t="s">
        <v>88</v>
      </c>
      <c r="R3" s="5" t="s">
        <v>96</v>
      </c>
      <c r="S3" s="22" t="s">
        <v>88</v>
      </c>
      <c r="T3" s="5" t="s">
        <v>97</v>
      </c>
      <c r="U3" s="22" t="s">
        <v>88</v>
      </c>
      <c r="V3" s="5" t="s">
        <v>98</v>
      </c>
      <c r="W3" s="22" t="s">
        <v>88</v>
      </c>
      <c r="X3" s="5" t="s">
        <v>99</v>
      </c>
      <c r="Y3" s="22" t="s">
        <v>88</v>
      </c>
      <c r="Z3" s="5" t="s">
        <v>100</v>
      </c>
      <c r="AA3" s="22" t="s">
        <v>88</v>
      </c>
      <c r="AB3" s="5" t="s">
        <v>101</v>
      </c>
      <c r="AC3" s="22" t="s">
        <v>88</v>
      </c>
      <c r="AD3" s="5" t="s">
        <v>102</v>
      </c>
      <c r="AE3" s="22" t="s">
        <v>88</v>
      </c>
      <c r="AF3" s="5" t="s">
        <v>104</v>
      </c>
      <c r="AG3" s="22" t="s">
        <v>88</v>
      </c>
      <c r="AH3" s="5" t="s">
        <v>103</v>
      </c>
      <c r="AI3" s="22" t="s">
        <v>88</v>
      </c>
      <c r="AJ3" s="5" t="s">
        <v>105</v>
      </c>
      <c r="AK3" s="22" t="s">
        <v>88</v>
      </c>
      <c r="AL3" s="5" t="s">
        <v>106</v>
      </c>
      <c r="AM3" s="22" t="s">
        <v>88</v>
      </c>
      <c r="AN3" s="5" t="s">
        <v>107</v>
      </c>
      <c r="AO3" s="22" t="s">
        <v>88</v>
      </c>
      <c r="AP3" s="5" t="s">
        <v>108</v>
      </c>
      <c r="AQ3" s="22" t="s">
        <v>88</v>
      </c>
      <c r="AR3" s="33"/>
      <c r="AS3" s="22" t="s">
        <v>88</v>
      </c>
    </row>
    <row r="4" spans="1:45" ht="12.75">
      <c r="A4" s="9">
        <v>1</v>
      </c>
      <c r="B4" s="2" t="s">
        <v>20</v>
      </c>
      <c r="C4" s="19">
        <v>9666</v>
      </c>
      <c r="D4" s="12">
        <v>10754</v>
      </c>
      <c r="E4" s="12">
        <f>D4/$C4</f>
        <v>1.1125594868611628</v>
      </c>
      <c r="F4" s="12">
        <v>9877</v>
      </c>
      <c r="G4" s="12">
        <f>F4/$C4</f>
        <v>1.0218290916614938</v>
      </c>
      <c r="H4" s="12">
        <v>192962</v>
      </c>
      <c r="I4" s="12">
        <f>H4/$C4</f>
        <v>19.962962962962962</v>
      </c>
      <c r="J4" s="12">
        <v>213626</v>
      </c>
      <c r="K4" s="12">
        <f>J4/$C4</f>
        <v>22.100765570039314</v>
      </c>
      <c r="L4" s="12">
        <v>84972</v>
      </c>
      <c r="M4" s="12">
        <f>L4/$C4</f>
        <v>8.790813159528243</v>
      </c>
      <c r="N4" s="12">
        <v>0</v>
      </c>
      <c r="O4" s="12">
        <f>N4/$C4</f>
        <v>0</v>
      </c>
      <c r="P4" s="12">
        <v>0</v>
      </c>
      <c r="Q4" s="12">
        <f>P4/$C4</f>
        <v>0</v>
      </c>
      <c r="R4" s="12">
        <v>0</v>
      </c>
      <c r="S4" s="12">
        <f>R4/$C4</f>
        <v>0</v>
      </c>
      <c r="T4" s="12">
        <v>191230</v>
      </c>
      <c r="U4" s="12">
        <f>T4/$C4</f>
        <v>19.78377819159942</v>
      </c>
      <c r="V4" s="12">
        <v>14527</v>
      </c>
      <c r="W4" s="12">
        <f aca="true" t="shared" si="0" ref="W4:W35">V4/$C4</f>
        <v>1.5028967515001035</v>
      </c>
      <c r="X4" s="12">
        <v>906</v>
      </c>
      <c r="Y4" s="12">
        <f aca="true" t="shared" si="1" ref="Y4:Y35">X4/$C4</f>
        <v>0.09373060211049038</v>
      </c>
      <c r="Z4" s="12">
        <v>75534</v>
      </c>
      <c r="AA4" s="12">
        <f>Z4/$C4</f>
        <v>7.814400993171943</v>
      </c>
      <c r="AB4" s="12">
        <v>6000</v>
      </c>
      <c r="AC4" s="12">
        <f>AB4/$C4</f>
        <v>0.6207324643078833</v>
      </c>
      <c r="AD4" s="12">
        <v>0</v>
      </c>
      <c r="AE4" s="12">
        <f>AD4/$C4</f>
        <v>0</v>
      </c>
      <c r="AF4" s="12">
        <v>14619</v>
      </c>
      <c r="AG4" s="12">
        <f>AF4/$C4</f>
        <v>1.5124146492861577</v>
      </c>
      <c r="AH4" s="12">
        <v>273405</v>
      </c>
      <c r="AI4" s="12">
        <f aca="true" t="shared" si="2" ref="AI4:AI35">AH4/$C4</f>
        <v>28.285226567349472</v>
      </c>
      <c r="AJ4" s="12">
        <v>918480</v>
      </c>
      <c r="AK4" s="12">
        <f aca="true" t="shared" si="3" ref="AK4:AK35">AJ4/$C4</f>
        <v>95.02172563625078</v>
      </c>
      <c r="AL4" s="12">
        <v>0</v>
      </c>
      <c r="AM4" s="12">
        <f aca="true" t="shared" si="4" ref="AM4:AM35">AL4/$C4</f>
        <v>0</v>
      </c>
      <c r="AN4" s="12">
        <v>0</v>
      </c>
      <c r="AO4" s="12">
        <f aca="true" t="shared" si="5" ref="AO4:AO35">AN4/$C4</f>
        <v>0</v>
      </c>
      <c r="AP4" s="12">
        <v>0</v>
      </c>
      <c r="AQ4" s="12">
        <f>AP4/$C4</f>
        <v>0</v>
      </c>
      <c r="AR4" s="13">
        <f aca="true" t="shared" si="6" ref="AR4:AR35">D4+F4+H4+J4+L4+N4+P4+R4+T4+V4+X4+Z4+AB4+AD4+AF4+AH4+AJ4+AL4+AN4+AP4</f>
        <v>2006892</v>
      </c>
      <c r="AS4" s="12">
        <f>AR4/$C4</f>
        <v>207.6238361266294</v>
      </c>
    </row>
    <row r="5" spans="1:45" ht="12.75">
      <c r="A5" s="9">
        <v>2</v>
      </c>
      <c r="B5" s="2" t="s">
        <v>21</v>
      </c>
      <c r="C5" s="19">
        <v>4340</v>
      </c>
      <c r="D5" s="12">
        <v>16262</v>
      </c>
      <c r="E5" s="12">
        <f aca="true" t="shared" si="7" ref="E5:E68">D5/$C5</f>
        <v>3.747004608294931</v>
      </c>
      <c r="F5" s="12">
        <v>0</v>
      </c>
      <c r="G5" s="12">
        <f aca="true" t="shared" si="8" ref="G5:G68">F5/$C5</f>
        <v>0</v>
      </c>
      <c r="H5" s="12">
        <v>83589</v>
      </c>
      <c r="I5" s="12">
        <f aca="true" t="shared" si="9" ref="I5:I68">H5/$C5</f>
        <v>19.260138248847927</v>
      </c>
      <c r="J5" s="12">
        <v>87978</v>
      </c>
      <c r="K5" s="12">
        <f aca="true" t="shared" si="10" ref="K5:K68">J5/$C5</f>
        <v>20.271428571428572</v>
      </c>
      <c r="L5" s="12">
        <v>108002</v>
      </c>
      <c r="M5" s="12">
        <f aca="true" t="shared" si="11" ref="M5:M68">L5/$C5</f>
        <v>24.885253456221196</v>
      </c>
      <c r="N5" s="12">
        <v>0</v>
      </c>
      <c r="O5" s="12">
        <f aca="true" t="shared" si="12" ref="O5:O68">N5/$C5</f>
        <v>0</v>
      </c>
      <c r="P5" s="12">
        <v>1317</v>
      </c>
      <c r="Q5" s="12">
        <f aca="true" t="shared" si="13" ref="Q5:Q68">P5/$C5</f>
        <v>0.3034562211981567</v>
      </c>
      <c r="R5" s="12">
        <v>0</v>
      </c>
      <c r="S5" s="12">
        <f aca="true" t="shared" si="14" ref="S5:U68">R5/$C5</f>
        <v>0</v>
      </c>
      <c r="T5" s="12">
        <v>57922</v>
      </c>
      <c r="U5" s="12">
        <f t="shared" si="14"/>
        <v>13.346082949308755</v>
      </c>
      <c r="V5" s="12">
        <v>1430</v>
      </c>
      <c r="W5" s="12">
        <f t="shared" si="0"/>
        <v>0.3294930875576037</v>
      </c>
      <c r="X5" s="12">
        <v>0</v>
      </c>
      <c r="Y5" s="12">
        <f t="shared" si="1"/>
        <v>0</v>
      </c>
      <c r="Z5" s="12">
        <v>0</v>
      </c>
      <c r="AA5" s="12">
        <f aca="true" t="shared" si="15" ref="AA5:AA68">Z5/$C5</f>
        <v>0</v>
      </c>
      <c r="AB5" s="12">
        <v>0</v>
      </c>
      <c r="AC5" s="12">
        <f aca="true" t="shared" si="16" ref="AC5:AC68">AB5/$C5</f>
        <v>0</v>
      </c>
      <c r="AD5" s="12">
        <v>0</v>
      </c>
      <c r="AE5" s="12">
        <f aca="true" t="shared" si="17" ref="AE5:AG68">AD5/$C5</f>
        <v>0</v>
      </c>
      <c r="AF5" s="12">
        <v>0</v>
      </c>
      <c r="AG5" s="12">
        <f t="shared" si="17"/>
        <v>0</v>
      </c>
      <c r="AH5" s="12">
        <v>174530</v>
      </c>
      <c r="AI5" s="12">
        <f t="shared" si="2"/>
        <v>40.214285714285715</v>
      </c>
      <c r="AJ5" s="12">
        <v>0</v>
      </c>
      <c r="AK5" s="12">
        <f t="shared" si="3"/>
        <v>0</v>
      </c>
      <c r="AL5" s="12">
        <v>0</v>
      </c>
      <c r="AM5" s="12">
        <f t="shared" si="4"/>
        <v>0</v>
      </c>
      <c r="AN5" s="12">
        <v>0</v>
      </c>
      <c r="AO5" s="12">
        <f t="shared" si="5"/>
        <v>0</v>
      </c>
      <c r="AP5" s="12">
        <v>0</v>
      </c>
      <c r="AQ5" s="12">
        <f aca="true" t="shared" si="18" ref="AQ5:AQ68">AP5/$C5</f>
        <v>0</v>
      </c>
      <c r="AR5" s="13">
        <f t="shared" si="6"/>
        <v>531030</v>
      </c>
      <c r="AS5" s="12">
        <f aca="true" t="shared" si="19" ref="AS5:AS68">AR5/$C5</f>
        <v>122.35714285714286</v>
      </c>
    </row>
    <row r="6" spans="1:45" ht="12.75">
      <c r="A6" s="9">
        <v>3</v>
      </c>
      <c r="B6" s="2" t="s">
        <v>22</v>
      </c>
      <c r="C6" s="19">
        <v>15469</v>
      </c>
      <c r="D6" s="12">
        <v>2998</v>
      </c>
      <c r="E6" s="12">
        <f t="shared" si="7"/>
        <v>0.1938069687762622</v>
      </c>
      <c r="F6" s="12">
        <v>1662</v>
      </c>
      <c r="G6" s="12">
        <f t="shared" si="8"/>
        <v>0.10744068782726744</v>
      </c>
      <c r="H6" s="12">
        <v>251350</v>
      </c>
      <c r="I6" s="12">
        <f t="shared" si="9"/>
        <v>16.24862628482772</v>
      </c>
      <c r="J6" s="12">
        <v>278864</v>
      </c>
      <c r="K6" s="12">
        <f t="shared" si="10"/>
        <v>18.027280367185984</v>
      </c>
      <c r="L6" s="12">
        <v>417479</v>
      </c>
      <c r="M6" s="12">
        <f t="shared" si="11"/>
        <v>26.98810524274355</v>
      </c>
      <c r="N6" s="12">
        <v>0</v>
      </c>
      <c r="O6" s="12">
        <f t="shared" si="12"/>
        <v>0</v>
      </c>
      <c r="P6" s="12">
        <v>1785</v>
      </c>
      <c r="Q6" s="12">
        <f t="shared" si="13"/>
        <v>0.11539207447152369</v>
      </c>
      <c r="R6" s="12">
        <v>0</v>
      </c>
      <c r="S6" s="12">
        <f t="shared" si="14"/>
        <v>0</v>
      </c>
      <c r="T6" s="12">
        <v>644564</v>
      </c>
      <c r="U6" s="12">
        <f t="shared" si="14"/>
        <v>41.66811041437714</v>
      </c>
      <c r="V6" s="12">
        <v>21199</v>
      </c>
      <c r="W6" s="12">
        <f t="shared" si="0"/>
        <v>1.3704182558665718</v>
      </c>
      <c r="X6" s="12">
        <v>93235</v>
      </c>
      <c r="Y6" s="12">
        <f t="shared" si="1"/>
        <v>6.027215721766113</v>
      </c>
      <c r="Z6" s="12">
        <v>1931</v>
      </c>
      <c r="AA6" s="12">
        <f t="shared" si="15"/>
        <v>0.12483030577283599</v>
      </c>
      <c r="AB6" s="12">
        <v>57619</v>
      </c>
      <c r="AC6" s="12">
        <f t="shared" si="16"/>
        <v>3.724804447604887</v>
      </c>
      <c r="AD6" s="12">
        <v>0</v>
      </c>
      <c r="AE6" s="12">
        <f t="shared" si="17"/>
        <v>0</v>
      </c>
      <c r="AF6" s="12">
        <v>7200</v>
      </c>
      <c r="AG6" s="12">
        <f t="shared" si="17"/>
        <v>0.4654470230784149</v>
      </c>
      <c r="AH6" s="12">
        <v>491025</v>
      </c>
      <c r="AI6" s="12">
        <f t="shared" si="2"/>
        <v>31.742517292649815</v>
      </c>
      <c r="AJ6" s="12">
        <v>317014</v>
      </c>
      <c r="AK6" s="12">
        <f t="shared" si="3"/>
        <v>20.493503135302863</v>
      </c>
      <c r="AL6" s="12">
        <v>0</v>
      </c>
      <c r="AM6" s="12">
        <f t="shared" si="4"/>
        <v>0</v>
      </c>
      <c r="AN6" s="12">
        <v>0</v>
      </c>
      <c r="AO6" s="12">
        <f t="shared" si="5"/>
        <v>0</v>
      </c>
      <c r="AP6" s="12">
        <v>0</v>
      </c>
      <c r="AQ6" s="12">
        <f t="shared" si="18"/>
        <v>0</v>
      </c>
      <c r="AR6" s="13">
        <f t="shared" si="6"/>
        <v>2587925</v>
      </c>
      <c r="AS6" s="12">
        <f t="shared" si="19"/>
        <v>167.29749822225097</v>
      </c>
    </row>
    <row r="7" spans="1:45" ht="12.75">
      <c r="A7" s="9">
        <v>4</v>
      </c>
      <c r="B7" s="2" t="s">
        <v>23</v>
      </c>
      <c r="C7" s="19">
        <v>4516</v>
      </c>
      <c r="D7" s="12">
        <v>0</v>
      </c>
      <c r="E7" s="12">
        <f t="shared" si="7"/>
        <v>0</v>
      </c>
      <c r="F7" s="12">
        <v>0</v>
      </c>
      <c r="G7" s="12">
        <f t="shared" si="8"/>
        <v>0</v>
      </c>
      <c r="H7" s="12">
        <v>229781</v>
      </c>
      <c r="I7" s="12">
        <f t="shared" si="9"/>
        <v>50.88153232949513</v>
      </c>
      <c r="J7" s="12">
        <v>188386</v>
      </c>
      <c r="K7" s="12">
        <f t="shared" si="10"/>
        <v>41.71523472099203</v>
      </c>
      <c r="L7" s="12">
        <v>65579</v>
      </c>
      <c r="M7" s="12">
        <f t="shared" si="11"/>
        <v>14.521479185119574</v>
      </c>
      <c r="N7" s="12">
        <v>13905</v>
      </c>
      <c r="O7" s="12">
        <f t="shared" si="12"/>
        <v>3.079052258635961</v>
      </c>
      <c r="P7" s="12">
        <v>100</v>
      </c>
      <c r="Q7" s="12">
        <f t="shared" si="13"/>
        <v>0.022143489813994686</v>
      </c>
      <c r="R7" s="12">
        <v>0</v>
      </c>
      <c r="S7" s="12">
        <f t="shared" si="14"/>
        <v>0</v>
      </c>
      <c r="T7" s="12">
        <v>95792</v>
      </c>
      <c r="U7" s="12">
        <f t="shared" si="14"/>
        <v>21.21169176262179</v>
      </c>
      <c r="V7" s="12">
        <v>12788</v>
      </c>
      <c r="W7" s="12">
        <f t="shared" si="0"/>
        <v>2.83170947741364</v>
      </c>
      <c r="X7" s="12">
        <v>0</v>
      </c>
      <c r="Y7" s="12">
        <f t="shared" si="1"/>
        <v>0</v>
      </c>
      <c r="Z7" s="12">
        <v>0</v>
      </c>
      <c r="AA7" s="12">
        <f t="shared" si="15"/>
        <v>0</v>
      </c>
      <c r="AB7" s="12">
        <v>18434</v>
      </c>
      <c r="AC7" s="12">
        <f t="shared" si="16"/>
        <v>4.081930912311781</v>
      </c>
      <c r="AD7" s="12">
        <v>0</v>
      </c>
      <c r="AE7" s="12">
        <f t="shared" si="17"/>
        <v>0</v>
      </c>
      <c r="AF7" s="12">
        <v>0</v>
      </c>
      <c r="AG7" s="12">
        <f t="shared" si="17"/>
        <v>0</v>
      </c>
      <c r="AH7" s="12">
        <v>253283</v>
      </c>
      <c r="AI7" s="12">
        <f t="shared" si="2"/>
        <v>56.08569530558016</v>
      </c>
      <c r="AJ7" s="12">
        <v>691614</v>
      </c>
      <c r="AK7" s="12">
        <f t="shared" si="3"/>
        <v>153.1474756421612</v>
      </c>
      <c r="AL7" s="12">
        <v>0</v>
      </c>
      <c r="AM7" s="12">
        <f t="shared" si="4"/>
        <v>0</v>
      </c>
      <c r="AN7" s="12">
        <v>0</v>
      </c>
      <c r="AO7" s="12">
        <f t="shared" si="5"/>
        <v>0</v>
      </c>
      <c r="AP7" s="12">
        <v>0</v>
      </c>
      <c r="AQ7" s="12">
        <f t="shared" si="18"/>
        <v>0</v>
      </c>
      <c r="AR7" s="13">
        <f t="shared" si="6"/>
        <v>1569662</v>
      </c>
      <c r="AS7" s="12">
        <f t="shared" si="19"/>
        <v>347.57794508414526</v>
      </c>
    </row>
    <row r="8" spans="1:45" ht="12.75">
      <c r="A8" s="10">
        <v>5</v>
      </c>
      <c r="B8" s="3" t="s">
        <v>24</v>
      </c>
      <c r="C8" s="20">
        <v>6740</v>
      </c>
      <c r="D8" s="14">
        <v>0</v>
      </c>
      <c r="E8" s="14">
        <f t="shared" si="7"/>
        <v>0</v>
      </c>
      <c r="F8" s="14">
        <v>0</v>
      </c>
      <c r="G8" s="14">
        <f t="shared" si="8"/>
        <v>0</v>
      </c>
      <c r="H8" s="14">
        <v>299093</v>
      </c>
      <c r="I8" s="14">
        <f t="shared" si="9"/>
        <v>44.37581602373887</v>
      </c>
      <c r="J8" s="14">
        <v>182062</v>
      </c>
      <c r="K8" s="14">
        <f t="shared" si="10"/>
        <v>27.012166172106824</v>
      </c>
      <c r="L8" s="14">
        <v>218975</v>
      </c>
      <c r="M8" s="14">
        <f t="shared" si="11"/>
        <v>32.48887240356083</v>
      </c>
      <c r="N8" s="14">
        <v>14579</v>
      </c>
      <c r="O8" s="14">
        <f t="shared" si="12"/>
        <v>2.1630563798219584</v>
      </c>
      <c r="P8" s="14">
        <v>939</v>
      </c>
      <c r="Q8" s="14">
        <f t="shared" si="13"/>
        <v>0.13931750741839763</v>
      </c>
      <c r="R8" s="14">
        <v>0</v>
      </c>
      <c r="S8" s="14">
        <f t="shared" si="14"/>
        <v>0</v>
      </c>
      <c r="T8" s="14">
        <v>251159</v>
      </c>
      <c r="U8" s="14">
        <f t="shared" si="14"/>
        <v>37.26394658753709</v>
      </c>
      <c r="V8" s="14">
        <v>23521</v>
      </c>
      <c r="W8" s="14">
        <f t="shared" si="0"/>
        <v>3.4897626112759643</v>
      </c>
      <c r="X8" s="14">
        <v>0</v>
      </c>
      <c r="Y8" s="14">
        <f t="shared" si="1"/>
        <v>0</v>
      </c>
      <c r="Z8" s="14">
        <v>0</v>
      </c>
      <c r="AA8" s="14">
        <f t="shared" si="15"/>
        <v>0</v>
      </c>
      <c r="AB8" s="14">
        <v>0</v>
      </c>
      <c r="AC8" s="14">
        <f t="shared" si="16"/>
        <v>0</v>
      </c>
      <c r="AD8" s="14">
        <v>0</v>
      </c>
      <c r="AE8" s="14">
        <f t="shared" si="17"/>
        <v>0</v>
      </c>
      <c r="AF8" s="14">
        <v>0</v>
      </c>
      <c r="AG8" s="14">
        <f t="shared" si="17"/>
        <v>0</v>
      </c>
      <c r="AH8" s="14">
        <v>199293</v>
      </c>
      <c r="AI8" s="14">
        <f t="shared" si="2"/>
        <v>29.568694362017805</v>
      </c>
      <c r="AJ8" s="14">
        <v>63587</v>
      </c>
      <c r="AK8" s="14">
        <f t="shared" si="3"/>
        <v>9.434272997032641</v>
      </c>
      <c r="AL8" s="14">
        <v>0</v>
      </c>
      <c r="AM8" s="14">
        <f t="shared" si="4"/>
        <v>0</v>
      </c>
      <c r="AN8" s="14">
        <v>0</v>
      </c>
      <c r="AO8" s="14">
        <f t="shared" si="5"/>
        <v>0</v>
      </c>
      <c r="AP8" s="14">
        <v>0</v>
      </c>
      <c r="AQ8" s="14">
        <f t="shared" si="18"/>
        <v>0</v>
      </c>
      <c r="AR8" s="15">
        <f t="shared" si="6"/>
        <v>1253208</v>
      </c>
      <c r="AS8" s="14">
        <f t="shared" si="19"/>
        <v>185.93590504451038</v>
      </c>
    </row>
    <row r="9" spans="1:45" ht="12.75">
      <c r="A9" s="11">
        <v>6</v>
      </c>
      <c r="B9" s="2" t="s">
        <v>25</v>
      </c>
      <c r="C9" s="19">
        <v>6058</v>
      </c>
      <c r="D9" s="12">
        <v>1098</v>
      </c>
      <c r="E9" s="12">
        <f t="shared" si="7"/>
        <v>0.1812479366127435</v>
      </c>
      <c r="F9" s="12">
        <v>0</v>
      </c>
      <c r="G9" s="12">
        <f t="shared" si="8"/>
        <v>0</v>
      </c>
      <c r="H9" s="12">
        <v>181657</v>
      </c>
      <c r="I9" s="12">
        <f t="shared" si="9"/>
        <v>29.986299108616706</v>
      </c>
      <c r="J9" s="12">
        <v>175891</v>
      </c>
      <c r="K9" s="12">
        <f t="shared" si="10"/>
        <v>29.03449983492902</v>
      </c>
      <c r="L9" s="12">
        <v>148162</v>
      </c>
      <c r="M9" s="12">
        <f t="shared" si="11"/>
        <v>24.4572466160449</v>
      </c>
      <c r="N9" s="12">
        <v>13016</v>
      </c>
      <c r="O9" s="12">
        <f t="shared" si="12"/>
        <v>2.1485638824694617</v>
      </c>
      <c r="P9" s="12">
        <v>1002</v>
      </c>
      <c r="Q9" s="12">
        <f t="shared" si="13"/>
        <v>0.16540112248266756</v>
      </c>
      <c r="R9" s="12">
        <v>0</v>
      </c>
      <c r="S9" s="12">
        <f t="shared" si="14"/>
        <v>0</v>
      </c>
      <c r="T9" s="12">
        <v>143431</v>
      </c>
      <c r="U9" s="12">
        <f t="shared" si="14"/>
        <v>23.676295807197096</v>
      </c>
      <c r="V9" s="12">
        <v>3568</v>
      </c>
      <c r="W9" s="12">
        <f t="shared" si="0"/>
        <v>0.5889732585011554</v>
      </c>
      <c r="X9" s="12">
        <v>229</v>
      </c>
      <c r="Y9" s="12">
        <f t="shared" si="1"/>
        <v>0.03780125453945196</v>
      </c>
      <c r="Z9" s="12">
        <v>0</v>
      </c>
      <c r="AA9" s="12">
        <f t="shared" si="15"/>
        <v>0</v>
      </c>
      <c r="AB9" s="12">
        <v>95292</v>
      </c>
      <c r="AC9" s="12">
        <f t="shared" si="16"/>
        <v>15.729943875866622</v>
      </c>
      <c r="AD9" s="12">
        <v>0</v>
      </c>
      <c r="AE9" s="12">
        <f t="shared" si="17"/>
        <v>0</v>
      </c>
      <c r="AF9" s="12">
        <v>3600</v>
      </c>
      <c r="AG9" s="12">
        <f t="shared" si="17"/>
        <v>0.5942555298778475</v>
      </c>
      <c r="AH9" s="12">
        <v>101018</v>
      </c>
      <c r="AI9" s="12">
        <f t="shared" si="2"/>
        <v>16.675140310333443</v>
      </c>
      <c r="AJ9" s="12">
        <v>88265</v>
      </c>
      <c r="AK9" s="12">
        <f t="shared" si="3"/>
        <v>14.569990095741169</v>
      </c>
      <c r="AL9" s="12">
        <v>0</v>
      </c>
      <c r="AM9" s="12">
        <f t="shared" si="4"/>
        <v>0</v>
      </c>
      <c r="AN9" s="12">
        <v>0</v>
      </c>
      <c r="AO9" s="12">
        <f t="shared" si="5"/>
        <v>0</v>
      </c>
      <c r="AP9" s="12">
        <v>0</v>
      </c>
      <c r="AQ9" s="12">
        <f t="shared" si="18"/>
        <v>0</v>
      </c>
      <c r="AR9" s="13">
        <f t="shared" si="6"/>
        <v>956229</v>
      </c>
      <c r="AS9" s="12">
        <f t="shared" si="19"/>
        <v>157.84565863321228</v>
      </c>
    </row>
    <row r="10" spans="1:45" ht="12.75">
      <c r="A10" s="9">
        <v>7</v>
      </c>
      <c r="B10" s="2" t="s">
        <v>26</v>
      </c>
      <c r="C10" s="19">
        <v>2528</v>
      </c>
      <c r="D10" s="12">
        <v>0</v>
      </c>
      <c r="E10" s="12">
        <f t="shared" si="7"/>
        <v>0</v>
      </c>
      <c r="F10" s="12">
        <v>0</v>
      </c>
      <c r="G10" s="12">
        <f t="shared" si="8"/>
        <v>0</v>
      </c>
      <c r="H10" s="12">
        <v>27618</v>
      </c>
      <c r="I10" s="12">
        <f t="shared" si="9"/>
        <v>10.924841772151899</v>
      </c>
      <c r="J10" s="12">
        <v>47636</v>
      </c>
      <c r="K10" s="12">
        <f t="shared" si="10"/>
        <v>18.843354430379748</v>
      </c>
      <c r="L10" s="12">
        <v>44386</v>
      </c>
      <c r="M10" s="12">
        <f t="shared" si="11"/>
        <v>17.557753164556964</v>
      </c>
      <c r="N10" s="12">
        <v>15372</v>
      </c>
      <c r="O10" s="12">
        <f t="shared" si="12"/>
        <v>6.080696202531645</v>
      </c>
      <c r="P10" s="12">
        <v>3237</v>
      </c>
      <c r="Q10" s="12">
        <f t="shared" si="13"/>
        <v>1.2804588607594938</v>
      </c>
      <c r="R10" s="12">
        <v>0</v>
      </c>
      <c r="S10" s="12">
        <f t="shared" si="14"/>
        <v>0</v>
      </c>
      <c r="T10" s="12">
        <v>92440</v>
      </c>
      <c r="U10" s="12">
        <f t="shared" si="14"/>
        <v>36.56645569620253</v>
      </c>
      <c r="V10" s="12">
        <v>184</v>
      </c>
      <c r="W10" s="12">
        <f t="shared" si="0"/>
        <v>0.07278481012658228</v>
      </c>
      <c r="X10" s="12">
        <v>1113</v>
      </c>
      <c r="Y10" s="12">
        <f t="shared" si="1"/>
        <v>0.44026898734177217</v>
      </c>
      <c r="Z10" s="12">
        <v>14927</v>
      </c>
      <c r="AA10" s="12">
        <f t="shared" si="15"/>
        <v>5.9046677215189876</v>
      </c>
      <c r="AB10" s="12">
        <v>0</v>
      </c>
      <c r="AC10" s="12">
        <f t="shared" si="16"/>
        <v>0</v>
      </c>
      <c r="AD10" s="12">
        <v>0</v>
      </c>
      <c r="AE10" s="12">
        <f t="shared" si="17"/>
        <v>0</v>
      </c>
      <c r="AF10" s="12">
        <v>0</v>
      </c>
      <c r="AG10" s="12">
        <f t="shared" si="17"/>
        <v>0</v>
      </c>
      <c r="AH10" s="12">
        <v>120154</v>
      </c>
      <c r="AI10" s="12">
        <f t="shared" si="2"/>
        <v>47.52927215189873</v>
      </c>
      <c r="AJ10" s="12">
        <v>0</v>
      </c>
      <c r="AK10" s="12">
        <f t="shared" si="3"/>
        <v>0</v>
      </c>
      <c r="AL10" s="12">
        <v>0</v>
      </c>
      <c r="AM10" s="12">
        <f t="shared" si="4"/>
        <v>0</v>
      </c>
      <c r="AN10" s="12">
        <v>0</v>
      </c>
      <c r="AO10" s="12">
        <f t="shared" si="5"/>
        <v>0</v>
      </c>
      <c r="AP10" s="12">
        <v>0</v>
      </c>
      <c r="AQ10" s="12">
        <f t="shared" si="18"/>
        <v>0</v>
      </c>
      <c r="AR10" s="13">
        <f t="shared" si="6"/>
        <v>367067</v>
      </c>
      <c r="AS10" s="12">
        <f t="shared" si="19"/>
        <v>145.20055379746836</v>
      </c>
    </row>
    <row r="11" spans="1:45" ht="12.75">
      <c r="A11" s="9">
        <v>8</v>
      </c>
      <c r="B11" s="2" t="s">
        <v>27</v>
      </c>
      <c r="C11" s="19">
        <v>18686</v>
      </c>
      <c r="D11" s="12">
        <v>3025</v>
      </c>
      <c r="E11" s="12">
        <f t="shared" si="7"/>
        <v>0.1618859038852617</v>
      </c>
      <c r="F11" s="12">
        <v>0</v>
      </c>
      <c r="G11" s="12">
        <f t="shared" si="8"/>
        <v>0</v>
      </c>
      <c r="H11" s="12">
        <v>238392</v>
      </c>
      <c r="I11" s="12">
        <f t="shared" si="9"/>
        <v>12.757786578186877</v>
      </c>
      <c r="J11" s="12">
        <v>135850</v>
      </c>
      <c r="K11" s="12">
        <f t="shared" si="10"/>
        <v>7.27014877448357</v>
      </c>
      <c r="L11" s="12">
        <v>150966</v>
      </c>
      <c r="M11" s="12">
        <f t="shared" si="11"/>
        <v>8.07909664989832</v>
      </c>
      <c r="N11" s="12">
        <v>0</v>
      </c>
      <c r="O11" s="12">
        <f t="shared" si="12"/>
        <v>0</v>
      </c>
      <c r="P11" s="12">
        <v>2236</v>
      </c>
      <c r="Q11" s="12">
        <f t="shared" si="13"/>
        <v>0.11966177887188269</v>
      </c>
      <c r="R11" s="12">
        <v>0</v>
      </c>
      <c r="S11" s="12">
        <f t="shared" si="14"/>
        <v>0</v>
      </c>
      <c r="T11" s="12">
        <v>300853</v>
      </c>
      <c r="U11" s="12">
        <f t="shared" si="14"/>
        <v>16.10044953441079</v>
      </c>
      <c r="V11" s="12">
        <v>18000</v>
      </c>
      <c r="W11" s="12">
        <f t="shared" si="0"/>
        <v>0.9632880231189126</v>
      </c>
      <c r="X11" s="12">
        <v>453</v>
      </c>
      <c r="Y11" s="12">
        <f t="shared" si="1"/>
        <v>0.024242748581825967</v>
      </c>
      <c r="Z11" s="12">
        <v>93079</v>
      </c>
      <c r="AA11" s="12">
        <f t="shared" si="15"/>
        <v>4.981215883549181</v>
      </c>
      <c r="AB11" s="12">
        <v>0</v>
      </c>
      <c r="AC11" s="12">
        <f t="shared" si="16"/>
        <v>0</v>
      </c>
      <c r="AD11" s="12">
        <v>0</v>
      </c>
      <c r="AE11" s="12">
        <f t="shared" si="17"/>
        <v>0</v>
      </c>
      <c r="AF11" s="12">
        <v>7347</v>
      </c>
      <c r="AG11" s="12">
        <f t="shared" si="17"/>
        <v>0.39318206143636947</v>
      </c>
      <c r="AH11" s="12">
        <v>330583</v>
      </c>
      <c r="AI11" s="12">
        <f t="shared" si="2"/>
        <v>17.691480252595525</v>
      </c>
      <c r="AJ11" s="12">
        <v>27559</v>
      </c>
      <c r="AK11" s="12">
        <f t="shared" si="3"/>
        <v>1.4748474793963395</v>
      </c>
      <c r="AL11" s="12">
        <v>0</v>
      </c>
      <c r="AM11" s="12">
        <f t="shared" si="4"/>
        <v>0</v>
      </c>
      <c r="AN11" s="12">
        <v>0</v>
      </c>
      <c r="AO11" s="12">
        <f t="shared" si="5"/>
        <v>0</v>
      </c>
      <c r="AP11" s="12">
        <v>0</v>
      </c>
      <c r="AQ11" s="12">
        <f t="shared" si="18"/>
        <v>0</v>
      </c>
      <c r="AR11" s="13">
        <f t="shared" si="6"/>
        <v>1308343</v>
      </c>
      <c r="AS11" s="12">
        <f t="shared" si="19"/>
        <v>70.01728566841486</v>
      </c>
    </row>
    <row r="12" spans="1:45" ht="12.75">
      <c r="A12" s="9">
        <v>9</v>
      </c>
      <c r="B12" s="2" t="s">
        <v>28</v>
      </c>
      <c r="C12" s="19">
        <v>44556</v>
      </c>
      <c r="D12" s="12">
        <v>13175</v>
      </c>
      <c r="E12" s="12">
        <f t="shared" si="7"/>
        <v>0.2956953047849897</v>
      </c>
      <c r="F12" s="12">
        <v>36955</v>
      </c>
      <c r="G12" s="12">
        <f t="shared" si="8"/>
        <v>0.8294056917137984</v>
      </c>
      <c r="H12" s="12">
        <v>406558</v>
      </c>
      <c r="I12" s="12">
        <f t="shared" si="9"/>
        <v>9.124652123170842</v>
      </c>
      <c r="J12" s="12">
        <v>380000</v>
      </c>
      <c r="K12" s="12">
        <f t="shared" si="10"/>
        <v>8.528593230990214</v>
      </c>
      <c r="L12" s="12">
        <v>363208</v>
      </c>
      <c r="M12" s="12">
        <f t="shared" si="11"/>
        <v>8.151719184846037</v>
      </c>
      <c r="N12" s="12">
        <v>0</v>
      </c>
      <c r="O12" s="12">
        <f t="shared" si="12"/>
        <v>0</v>
      </c>
      <c r="P12" s="12">
        <v>0</v>
      </c>
      <c r="Q12" s="12">
        <f t="shared" si="13"/>
        <v>0</v>
      </c>
      <c r="R12" s="12">
        <v>0</v>
      </c>
      <c r="S12" s="12">
        <f t="shared" si="14"/>
        <v>0</v>
      </c>
      <c r="T12" s="12">
        <v>506672</v>
      </c>
      <c r="U12" s="12">
        <f t="shared" si="14"/>
        <v>11.371577340874405</v>
      </c>
      <c r="V12" s="12">
        <v>84876</v>
      </c>
      <c r="W12" s="12">
        <f t="shared" si="0"/>
        <v>1.9049286291408565</v>
      </c>
      <c r="X12" s="12">
        <v>121022</v>
      </c>
      <c r="Y12" s="12">
        <f t="shared" si="1"/>
        <v>2.7161773947392045</v>
      </c>
      <c r="Z12" s="12">
        <v>18059</v>
      </c>
      <c r="AA12" s="12">
        <f t="shared" si="15"/>
        <v>0.4053101714696113</v>
      </c>
      <c r="AB12" s="12">
        <v>0</v>
      </c>
      <c r="AC12" s="12">
        <f t="shared" si="16"/>
        <v>0</v>
      </c>
      <c r="AD12" s="12">
        <v>0</v>
      </c>
      <c r="AE12" s="12">
        <f t="shared" si="17"/>
        <v>0</v>
      </c>
      <c r="AF12" s="12">
        <v>0</v>
      </c>
      <c r="AG12" s="12">
        <f t="shared" si="17"/>
        <v>0</v>
      </c>
      <c r="AH12" s="12">
        <v>698466</v>
      </c>
      <c r="AI12" s="12">
        <f t="shared" si="2"/>
        <v>15.676137893886345</v>
      </c>
      <c r="AJ12" s="12">
        <v>0</v>
      </c>
      <c r="AK12" s="12">
        <f t="shared" si="3"/>
        <v>0</v>
      </c>
      <c r="AL12" s="12">
        <v>0</v>
      </c>
      <c r="AM12" s="12">
        <f t="shared" si="4"/>
        <v>0</v>
      </c>
      <c r="AN12" s="12">
        <v>0</v>
      </c>
      <c r="AO12" s="12">
        <f t="shared" si="5"/>
        <v>0</v>
      </c>
      <c r="AP12" s="12">
        <v>0</v>
      </c>
      <c r="AQ12" s="12">
        <f t="shared" si="18"/>
        <v>0</v>
      </c>
      <c r="AR12" s="13">
        <f t="shared" si="6"/>
        <v>2628991</v>
      </c>
      <c r="AS12" s="12">
        <f t="shared" si="19"/>
        <v>59.0041969656163</v>
      </c>
    </row>
    <row r="13" spans="1:45" ht="12.75">
      <c r="A13" s="10">
        <v>10</v>
      </c>
      <c r="B13" s="3" t="s">
        <v>29</v>
      </c>
      <c r="C13" s="20">
        <v>31909</v>
      </c>
      <c r="D13" s="14">
        <v>1611</v>
      </c>
      <c r="E13" s="14">
        <f t="shared" si="7"/>
        <v>0.05048732332570748</v>
      </c>
      <c r="F13" s="14">
        <v>0</v>
      </c>
      <c r="G13" s="14">
        <f t="shared" si="8"/>
        <v>0</v>
      </c>
      <c r="H13" s="14">
        <v>746642</v>
      </c>
      <c r="I13" s="14">
        <f t="shared" si="9"/>
        <v>23.399103701150146</v>
      </c>
      <c r="J13" s="14">
        <v>1006099</v>
      </c>
      <c r="K13" s="14">
        <f t="shared" si="10"/>
        <v>31.530257920962736</v>
      </c>
      <c r="L13" s="14">
        <v>220868</v>
      </c>
      <c r="M13" s="14">
        <f t="shared" si="11"/>
        <v>6.921808894042433</v>
      </c>
      <c r="N13" s="14">
        <v>0</v>
      </c>
      <c r="O13" s="14">
        <f t="shared" si="12"/>
        <v>0</v>
      </c>
      <c r="P13" s="14">
        <v>7110</v>
      </c>
      <c r="Q13" s="14">
        <f t="shared" si="13"/>
        <v>0.22282114763859726</v>
      </c>
      <c r="R13" s="14">
        <v>0</v>
      </c>
      <c r="S13" s="14">
        <f t="shared" si="14"/>
        <v>0</v>
      </c>
      <c r="T13" s="14">
        <v>734370</v>
      </c>
      <c r="U13" s="14">
        <f t="shared" si="14"/>
        <v>23.01451001284904</v>
      </c>
      <c r="V13" s="14">
        <v>13510</v>
      </c>
      <c r="W13" s="14">
        <f t="shared" si="0"/>
        <v>0.42339151963395905</v>
      </c>
      <c r="X13" s="14">
        <v>0</v>
      </c>
      <c r="Y13" s="14">
        <f t="shared" si="1"/>
        <v>0</v>
      </c>
      <c r="Z13" s="14">
        <v>0</v>
      </c>
      <c r="AA13" s="14">
        <f t="shared" si="15"/>
        <v>0</v>
      </c>
      <c r="AB13" s="14">
        <v>0</v>
      </c>
      <c r="AC13" s="14">
        <f t="shared" si="16"/>
        <v>0</v>
      </c>
      <c r="AD13" s="14">
        <v>0</v>
      </c>
      <c r="AE13" s="14">
        <f t="shared" si="17"/>
        <v>0</v>
      </c>
      <c r="AF13" s="14">
        <v>0</v>
      </c>
      <c r="AG13" s="14">
        <f t="shared" si="17"/>
        <v>0</v>
      </c>
      <c r="AH13" s="14">
        <v>828801</v>
      </c>
      <c r="AI13" s="14">
        <f t="shared" si="2"/>
        <v>25.97389451251998</v>
      </c>
      <c r="AJ13" s="14">
        <v>0</v>
      </c>
      <c r="AK13" s="14">
        <f t="shared" si="3"/>
        <v>0</v>
      </c>
      <c r="AL13" s="14">
        <v>0</v>
      </c>
      <c r="AM13" s="14">
        <f t="shared" si="4"/>
        <v>0</v>
      </c>
      <c r="AN13" s="14">
        <v>0</v>
      </c>
      <c r="AO13" s="14">
        <f t="shared" si="5"/>
        <v>0</v>
      </c>
      <c r="AP13" s="14">
        <v>0</v>
      </c>
      <c r="AQ13" s="14">
        <f t="shared" si="18"/>
        <v>0</v>
      </c>
      <c r="AR13" s="15">
        <f t="shared" si="6"/>
        <v>3559011</v>
      </c>
      <c r="AS13" s="14">
        <f t="shared" si="19"/>
        <v>111.5362750321226</v>
      </c>
    </row>
    <row r="14" spans="1:45" ht="12.75">
      <c r="A14" s="9">
        <v>11</v>
      </c>
      <c r="B14" s="2" t="s">
        <v>30</v>
      </c>
      <c r="C14" s="19">
        <v>1888</v>
      </c>
      <c r="D14" s="12">
        <v>0</v>
      </c>
      <c r="E14" s="12">
        <f t="shared" si="7"/>
        <v>0</v>
      </c>
      <c r="F14" s="12">
        <v>0</v>
      </c>
      <c r="G14" s="12">
        <f t="shared" si="8"/>
        <v>0</v>
      </c>
      <c r="H14" s="12">
        <v>20592</v>
      </c>
      <c r="I14" s="12">
        <f t="shared" si="9"/>
        <v>10.90677966101695</v>
      </c>
      <c r="J14" s="12">
        <v>63909</v>
      </c>
      <c r="K14" s="12">
        <f t="shared" si="10"/>
        <v>33.85010593220339</v>
      </c>
      <c r="L14" s="12">
        <v>48461</v>
      </c>
      <c r="M14" s="12">
        <f t="shared" si="11"/>
        <v>25.667902542372882</v>
      </c>
      <c r="N14" s="12">
        <v>17820</v>
      </c>
      <c r="O14" s="12">
        <f t="shared" si="12"/>
        <v>9.438559322033898</v>
      </c>
      <c r="P14" s="12">
        <v>1422</v>
      </c>
      <c r="Q14" s="12">
        <f t="shared" si="13"/>
        <v>0.753177966101695</v>
      </c>
      <c r="R14" s="12">
        <v>0</v>
      </c>
      <c r="S14" s="12">
        <f t="shared" si="14"/>
        <v>0</v>
      </c>
      <c r="T14" s="12">
        <v>37904</v>
      </c>
      <c r="U14" s="12">
        <f t="shared" si="14"/>
        <v>20.076271186440678</v>
      </c>
      <c r="V14" s="12">
        <v>4677</v>
      </c>
      <c r="W14" s="12">
        <f t="shared" si="0"/>
        <v>2.4772245762711864</v>
      </c>
      <c r="X14" s="12">
        <v>0</v>
      </c>
      <c r="Y14" s="12">
        <f t="shared" si="1"/>
        <v>0</v>
      </c>
      <c r="Z14" s="12">
        <v>7505</v>
      </c>
      <c r="AA14" s="12">
        <f t="shared" si="15"/>
        <v>3.9751059322033897</v>
      </c>
      <c r="AB14" s="12">
        <v>7659</v>
      </c>
      <c r="AC14" s="12">
        <f t="shared" si="16"/>
        <v>4.05667372881356</v>
      </c>
      <c r="AD14" s="12">
        <v>0</v>
      </c>
      <c r="AE14" s="12">
        <f t="shared" si="17"/>
        <v>0</v>
      </c>
      <c r="AF14" s="12">
        <v>0</v>
      </c>
      <c r="AG14" s="12">
        <f t="shared" si="17"/>
        <v>0</v>
      </c>
      <c r="AH14" s="12">
        <v>35044</v>
      </c>
      <c r="AI14" s="12">
        <f t="shared" si="2"/>
        <v>18.5614406779661</v>
      </c>
      <c r="AJ14" s="12">
        <v>740</v>
      </c>
      <c r="AK14" s="12">
        <f t="shared" si="3"/>
        <v>0.3919491525423729</v>
      </c>
      <c r="AL14" s="12">
        <v>0</v>
      </c>
      <c r="AM14" s="12">
        <f t="shared" si="4"/>
        <v>0</v>
      </c>
      <c r="AN14" s="12">
        <v>0</v>
      </c>
      <c r="AO14" s="12">
        <f t="shared" si="5"/>
        <v>0</v>
      </c>
      <c r="AP14" s="12">
        <v>0</v>
      </c>
      <c r="AQ14" s="12">
        <f t="shared" si="18"/>
        <v>0</v>
      </c>
      <c r="AR14" s="13">
        <f t="shared" si="6"/>
        <v>245733</v>
      </c>
      <c r="AS14" s="12">
        <f t="shared" si="19"/>
        <v>130.1551906779661</v>
      </c>
    </row>
    <row r="15" spans="1:45" ht="12.75">
      <c r="A15" s="9">
        <v>12</v>
      </c>
      <c r="B15" s="2" t="s">
        <v>31</v>
      </c>
      <c r="C15" s="19">
        <v>1847</v>
      </c>
      <c r="D15" s="12">
        <v>7933</v>
      </c>
      <c r="E15" s="12">
        <f t="shared" si="7"/>
        <v>4.295073091499729</v>
      </c>
      <c r="F15" s="12">
        <v>0</v>
      </c>
      <c r="G15" s="12">
        <f t="shared" si="8"/>
        <v>0</v>
      </c>
      <c r="H15" s="12">
        <v>24944</v>
      </c>
      <c r="I15" s="12">
        <f t="shared" si="9"/>
        <v>13.505143475906875</v>
      </c>
      <c r="J15" s="12">
        <v>335357</v>
      </c>
      <c r="K15" s="12">
        <f t="shared" si="10"/>
        <v>181.56848944233892</v>
      </c>
      <c r="L15" s="12">
        <v>25129</v>
      </c>
      <c r="M15" s="12">
        <f t="shared" si="11"/>
        <v>13.60530590146183</v>
      </c>
      <c r="N15" s="12">
        <v>8900</v>
      </c>
      <c r="O15" s="12">
        <f t="shared" si="12"/>
        <v>4.818624796968057</v>
      </c>
      <c r="P15" s="12">
        <v>2347</v>
      </c>
      <c r="Q15" s="12">
        <f t="shared" si="13"/>
        <v>1.2707092582566324</v>
      </c>
      <c r="R15" s="12">
        <v>0</v>
      </c>
      <c r="S15" s="12">
        <f t="shared" si="14"/>
        <v>0</v>
      </c>
      <c r="T15" s="12">
        <v>119802</v>
      </c>
      <c r="U15" s="12">
        <f t="shared" si="14"/>
        <v>64.86302111532214</v>
      </c>
      <c r="V15" s="12">
        <v>9259</v>
      </c>
      <c r="W15" s="12">
        <f t="shared" si="0"/>
        <v>5.012994044396319</v>
      </c>
      <c r="X15" s="12">
        <v>5658</v>
      </c>
      <c r="Y15" s="12">
        <f t="shared" si="1"/>
        <v>3.063345966432052</v>
      </c>
      <c r="Z15" s="12">
        <v>116307</v>
      </c>
      <c r="AA15" s="12">
        <f t="shared" si="15"/>
        <v>62.97076340010828</v>
      </c>
      <c r="AB15" s="12">
        <v>0</v>
      </c>
      <c r="AC15" s="12">
        <f t="shared" si="16"/>
        <v>0</v>
      </c>
      <c r="AD15" s="12">
        <v>0</v>
      </c>
      <c r="AE15" s="12">
        <f t="shared" si="17"/>
        <v>0</v>
      </c>
      <c r="AF15" s="12">
        <v>0</v>
      </c>
      <c r="AG15" s="12">
        <f t="shared" si="17"/>
        <v>0</v>
      </c>
      <c r="AH15" s="12">
        <v>142939</v>
      </c>
      <c r="AI15" s="12">
        <f t="shared" si="2"/>
        <v>77.38982133188955</v>
      </c>
      <c r="AJ15" s="12">
        <v>0</v>
      </c>
      <c r="AK15" s="12">
        <f t="shared" si="3"/>
        <v>0</v>
      </c>
      <c r="AL15" s="12">
        <v>0</v>
      </c>
      <c r="AM15" s="12">
        <f t="shared" si="4"/>
        <v>0</v>
      </c>
      <c r="AN15" s="12">
        <v>0</v>
      </c>
      <c r="AO15" s="12">
        <f t="shared" si="5"/>
        <v>0</v>
      </c>
      <c r="AP15" s="12">
        <v>0</v>
      </c>
      <c r="AQ15" s="12">
        <f t="shared" si="18"/>
        <v>0</v>
      </c>
      <c r="AR15" s="13">
        <f t="shared" si="6"/>
        <v>798575</v>
      </c>
      <c r="AS15" s="12">
        <f t="shared" si="19"/>
        <v>432.3632918245804</v>
      </c>
    </row>
    <row r="16" spans="1:45" ht="12.75">
      <c r="A16" s="9">
        <v>13</v>
      </c>
      <c r="B16" s="2" t="s">
        <v>32</v>
      </c>
      <c r="C16" s="19">
        <v>1811</v>
      </c>
      <c r="D16" s="12">
        <v>84</v>
      </c>
      <c r="E16" s="12">
        <f t="shared" si="7"/>
        <v>0.04638321369409166</v>
      </c>
      <c r="F16" s="12">
        <v>3593</v>
      </c>
      <c r="G16" s="12">
        <f t="shared" si="8"/>
        <v>1.9839867476532302</v>
      </c>
      <c r="H16" s="12">
        <v>24301</v>
      </c>
      <c r="I16" s="12">
        <f t="shared" si="9"/>
        <v>13.418553285477637</v>
      </c>
      <c r="J16" s="12">
        <v>72592</v>
      </c>
      <c r="K16" s="12">
        <f t="shared" si="10"/>
        <v>40.08393152954169</v>
      </c>
      <c r="L16" s="12">
        <v>14126</v>
      </c>
      <c r="M16" s="12">
        <f t="shared" si="11"/>
        <v>7.800110436223081</v>
      </c>
      <c r="N16" s="12">
        <v>0</v>
      </c>
      <c r="O16" s="12">
        <f t="shared" si="12"/>
        <v>0</v>
      </c>
      <c r="P16" s="12">
        <v>2641</v>
      </c>
      <c r="Q16" s="12">
        <f t="shared" si="13"/>
        <v>1.4583103257868582</v>
      </c>
      <c r="R16" s="12">
        <v>0</v>
      </c>
      <c r="S16" s="12">
        <f t="shared" si="14"/>
        <v>0</v>
      </c>
      <c r="T16" s="12">
        <v>16389</v>
      </c>
      <c r="U16" s="12">
        <f t="shared" si="14"/>
        <v>9.049696300386527</v>
      </c>
      <c r="V16" s="12">
        <v>7459</v>
      </c>
      <c r="W16" s="12">
        <f t="shared" si="0"/>
        <v>4.118718939812259</v>
      </c>
      <c r="X16" s="12">
        <v>2806</v>
      </c>
      <c r="Y16" s="12">
        <f t="shared" si="1"/>
        <v>1.549420209828824</v>
      </c>
      <c r="Z16" s="12">
        <v>0</v>
      </c>
      <c r="AA16" s="12">
        <f t="shared" si="15"/>
        <v>0</v>
      </c>
      <c r="AB16" s="12">
        <v>20604</v>
      </c>
      <c r="AC16" s="12">
        <f t="shared" si="16"/>
        <v>11.377139701822198</v>
      </c>
      <c r="AD16" s="12">
        <v>0</v>
      </c>
      <c r="AE16" s="12">
        <f t="shared" si="17"/>
        <v>0</v>
      </c>
      <c r="AF16" s="12">
        <v>0</v>
      </c>
      <c r="AG16" s="12">
        <f t="shared" si="17"/>
        <v>0</v>
      </c>
      <c r="AH16" s="12">
        <v>114574</v>
      </c>
      <c r="AI16" s="12">
        <f t="shared" si="2"/>
        <v>63.26559911651022</v>
      </c>
      <c r="AJ16" s="12">
        <v>308975</v>
      </c>
      <c r="AK16" s="12">
        <f t="shared" si="3"/>
        <v>170.61016013252348</v>
      </c>
      <c r="AL16" s="12">
        <v>0</v>
      </c>
      <c r="AM16" s="12">
        <f t="shared" si="4"/>
        <v>0</v>
      </c>
      <c r="AN16" s="12">
        <v>0</v>
      </c>
      <c r="AO16" s="12">
        <f t="shared" si="5"/>
        <v>0</v>
      </c>
      <c r="AP16" s="12">
        <v>0</v>
      </c>
      <c r="AQ16" s="12">
        <f t="shared" si="18"/>
        <v>0</v>
      </c>
      <c r="AR16" s="13">
        <f t="shared" si="6"/>
        <v>588144</v>
      </c>
      <c r="AS16" s="12">
        <f t="shared" si="19"/>
        <v>324.76200993926005</v>
      </c>
    </row>
    <row r="17" spans="1:45" ht="12.75">
      <c r="A17" s="9">
        <v>14</v>
      </c>
      <c r="B17" s="2" t="s">
        <v>33</v>
      </c>
      <c r="C17" s="19">
        <v>2803</v>
      </c>
      <c r="D17" s="12">
        <v>0</v>
      </c>
      <c r="E17" s="12">
        <f t="shared" si="7"/>
        <v>0</v>
      </c>
      <c r="F17" s="12">
        <v>0</v>
      </c>
      <c r="G17" s="12">
        <f t="shared" si="8"/>
        <v>0</v>
      </c>
      <c r="H17" s="12">
        <v>86699</v>
      </c>
      <c r="I17" s="12">
        <f t="shared" si="9"/>
        <v>30.930788440956118</v>
      </c>
      <c r="J17" s="12">
        <v>46723</v>
      </c>
      <c r="K17" s="12">
        <f t="shared" si="10"/>
        <v>16.66892615055298</v>
      </c>
      <c r="L17" s="12">
        <v>17468</v>
      </c>
      <c r="M17" s="12">
        <f t="shared" si="11"/>
        <v>6.231894398858366</v>
      </c>
      <c r="N17" s="12">
        <v>30219</v>
      </c>
      <c r="O17" s="12">
        <f t="shared" si="12"/>
        <v>10.780948983232252</v>
      </c>
      <c r="P17" s="12">
        <v>1313</v>
      </c>
      <c r="Q17" s="12">
        <f t="shared" si="13"/>
        <v>0.4684266856938994</v>
      </c>
      <c r="R17" s="12">
        <v>0</v>
      </c>
      <c r="S17" s="12">
        <f t="shared" si="14"/>
        <v>0</v>
      </c>
      <c r="T17" s="12">
        <v>54873</v>
      </c>
      <c r="U17" s="12">
        <f t="shared" si="14"/>
        <v>19.57652515162326</v>
      </c>
      <c r="V17" s="12">
        <v>6343</v>
      </c>
      <c r="W17" s="12">
        <f t="shared" si="0"/>
        <v>2.2629325722440243</v>
      </c>
      <c r="X17" s="12">
        <v>11299</v>
      </c>
      <c r="Y17" s="12">
        <f t="shared" si="1"/>
        <v>4.031038173385658</v>
      </c>
      <c r="Z17" s="12">
        <v>33702</v>
      </c>
      <c r="AA17" s="12">
        <f t="shared" si="15"/>
        <v>12.023546200499466</v>
      </c>
      <c r="AB17" s="12">
        <v>12533</v>
      </c>
      <c r="AC17" s="12">
        <f t="shared" si="16"/>
        <v>4.471280770602926</v>
      </c>
      <c r="AD17" s="12">
        <v>0</v>
      </c>
      <c r="AE17" s="12">
        <f t="shared" si="17"/>
        <v>0</v>
      </c>
      <c r="AF17" s="12">
        <v>0</v>
      </c>
      <c r="AG17" s="12">
        <f t="shared" si="17"/>
        <v>0</v>
      </c>
      <c r="AH17" s="12">
        <v>112775</v>
      </c>
      <c r="AI17" s="12">
        <f t="shared" si="2"/>
        <v>40.23367820192651</v>
      </c>
      <c r="AJ17" s="12">
        <v>0</v>
      </c>
      <c r="AK17" s="12">
        <f t="shared" si="3"/>
        <v>0</v>
      </c>
      <c r="AL17" s="12">
        <v>0</v>
      </c>
      <c r="AM17" s="12">
        <f t="shared" si="4"/>
        <v>0</v>
      </c>
      <c r="AN17" s="12">
        <v>0</v>
      </c>
      <c r="AO17" s="12">
        <f t="shared" si="5"/>
        <v>0</v>
      </c>
      <c r="AP17" s="12">
        <v>0</v>
      </c>
      <c r="AQ17" s="12">
        <f t="shared" si="18"/>
        <v>0</v>
      </c>
      <c r="AR17" s="13">
        <f t="shared" si="6"/>
        <v>413947</v>
      </c>
      <c r="AS17" s="12">
        <f t="shared" si="19"/>
        <v>147.67998572957546</v>
      </c>
    </row>
    <row r="18" spans="1:45" ht="12.75">
      <c r="A18" s="10">
        <v>15</v>
      </c>
      <c r="B18" s="3" t="s">
        <v>34</v>
      </c>
      <c r="C18" s="20">
        <v>3845</v>
      </c>
      <c r="D18" s="14">
        <v>0</v>
      </c>
      <c r="E18" s="14">
        <f t="shared" si="7"/>
        <v>0</v>
      </c>
      <c r="F18" s="14">
        <v>6699</v>
      </c>
      <c r="G18" s="14">
        <f t="shared" si="8"/>
        <v>1.742262678803641</v>
      </c>
      <c r="H18" s="14">
        <v>46826</v>
      </c>
      <c r="I18" s="14">
        <f t="shared" si="9"/>
        <v>12.178413524057218</v>
      </c>
      <c r="J18" s="14">
        <v>94864</v>
      </c>
      <c r="K18" s="14">
        <f t="shared" si="10"/>
        <v>24.672041612483746</v>
      </c>
      <c r="L18" s="14">
        <v>17626</v>
      </c>
      <c r="M18" s="14">
        <f t="shared" si="11"/>
        <v>4.584135240572172</v>
      </c>
      <c r="N18" s="14">
        <v>11126</v>
      </c>
      <c r="O18" s="14">
        <f t="shared" si="12"/>
        <v>2.893628088426528</v>
      </c>
      <c r="P18" s="14">
        <v>0</v>
      </c>
      <c r="Q18" s="14">
        <f t="shared" si="13"/>
        <v>0</v>
      </c>
      <c r="R18" s="14">
        <v>0</v>
      </c>
      <c r="S18" s="14">
        <f t="shared" si="14"/>
        <v>0</v>
      </c>
      <c r="T18" s="14">
        <v>81888</v>
      </c>
      <c r="U18" s="14">
        <f t="shared" si="14"/>
        <v>21.297269180754228</v>
      </c>
      <c r="V18" s="14">
        <v>9006</v>
      </c>
      <c r="W18" s="14">
        <f t="shared" si="0"/>
        <v>2.342262678803641</v>
      </c>
      <c r="X18" s="14">
        <v>1661</v>
      </c>
      <c r="Y18" s="14">
        <f t="shared" si="1"/>
        <v>0.43198959687906374</v>
      </c>
      <c r="Z18" s="14">
        <v>1500</v>
      </c>
      <c r="AA18" s="14">
        <f t="shared" si="15"/>
        <v>0.39011703511053314</v>
      </c>
      <c r="AB18" s="14">
        <v>5141</v>
      </c>
      <c r="AC18" s="14">
        <f t="shared" si="16"/>
        <v>1.3370611183355006</v>
      </c>
      <c r="AD18" s="14">
        <v>0</v>
      </c>
      <c r="AE18" s="14">
        <f t="shared" si="17"/>
        <v>0</v>
      </c>
      <c r="AF18" s="14">
        <v>0</v>
      </c>
      <c r="AG18" s="14">
        <f t="shared" si="17"/>
        <v>0</v>
      </c>
      <c r="AH18" s="14">
        <v>160553</v>
      </c>
      <c r="AI18" s="14">
        <f t="shared" si="2"/>
        <v>41.75630689206762</v>
      </c>
      <c r="AJ18" s="14">
        <v>0</v>
      </c>
      <c r="AK18" s="14">
        <f t="shared" si="3"/>
        <v>0</v>
      </c>
      <c r="AL18" s="14">
        <v>0</v>
      </c>
      <c r="AM18" s="14">
        <f t="shared" si="4"/>
        <v>0</v>
      </c>
      <c r="AN18" s="14">
        <v>0</v>
      </c>
      <c r="AO18" s="14">
        <f t="shared" si="5"/>
        <v>0</v>
      </c>
      <c r="AP18" s="14">
        <v>0</v>
      </c>
      <c r="AQ18" s="14">
        <f t="shared" si="18"/>
        <v>0</v>
      </c>
      <c r="AR18" s="15">
        <f t="shared" si="6"/>
        <v>436890</v>
      </c>
      <c r="AS18" s="14">
        <f t="shared" si="19"/>
        <v>113.62548764629389</v>
      </c>
    </row>
    <row r="19" spans="1:45" ht="12.75">
      <c r="A19" s="9">
        <v>16</v>
      </c>
      <c r="B19" s="2" t="s">
        <v>35</v>
      </c>
      <c r="C19" s="19">
        <v>5042</v>
      </c>
      <c r="D19" s="12">
        <v>3341</v>
      </c>
      <c r="E19" s="12">
        <f t="shared" si="7"/>
        <v>0.6626338754462515</v>
      </c>
      <c r="F19" s="12">
        <v>0</v>
      </c>
      <c r="G19" s="12">
        <f t="shared" si="8"/>
        <v>0</v>
      </c>
      <c r="H19" s="12">
        <v>53635</v>
      </c>
      <c r="I19" s="12">
        <f t="shared" si="9"/>
        <v>10.637643792145974</v>
      </c>
      <c r="J19" s="12">
        <v>128224</v>
      </c>
      <c r="K19" s="12">
        <f t="shared" si="10"/>
        <v>25.431178103927014</v>
      </c>
      <c r="L19" s="12">
        <v>11596</v>
      </c>
      <c r="M19" s="12">
        <f t="shared" si="11"/>
        <v>2.299880999603332</v>
      </c>
      <c r="N19" s="12">
        <v>11664</v>
      </c>
      <c r="O19" s="12">
        <f t="shared" si="12"/>
        <v>2.313367711225704</v>
      </c>
      <c r="P19" s="12">
        <v>500</v>
      </c>
      <c r="Q19" s="12">
        <f t="shared" si="13"/>
        <v>0.09916699722332407</v>
      </c>
      <c r="R19" s="12">
        <v>0</v>
      </c>
      <c r="S19" s="12">
        <f t="shared" si="14"/>
        <v>0</v>
      </c>
      <c r="T19" s="12">
        <v>119393</v>
      </c>
      <c r="U19" s="12">
        <f t="shared" si="14"/>
        <v>23.679690598968662</v>
      </c>
      <c r="V19" s="12">
        <v>3194</v>
      </c>
      <c r="W19" s="12">
        <f t="shared" si="0"/>
        <v>0.6334787782625942</v>
      </c>
      <c r="X19" s="12">
        <v>10042</v>
      </c>
      <c r="Y19" s="12">
        <f t="shared" si="1"/>
        <v>1.9916699722332407</v>
      </c>
      <c r="Z19" s="12">
        <v>0</v>
      </c>
      <c r="AA19" s="12">
        <f t="shared" si="15"/>
        <v>0</v>
      </c>
      <c r="AB19" s="12">
        <v>0</v>
      </c>
      <c r="AC19" s="12">
        <f t="shared" si="16"/>
        <v>0</v>
      </c>
      <c r="AD19" s="12">
        <v>0</v>
      </c>
      <c r="AE19" s="12">
        <f t="shared" si="17"/>
        <v>0</v>
      </c>
      <c r="AF19" s="12">
        <v>722</v>
      </c>
      <c r="AG19" s="12">
        <f t="shared" si="17"/>
        <v>0.14319714399047997</v>
      </c>
      <c r="AH19" s="12">
        <v>253225</v>
      </c>
      <c r="AI19" s="12">
        <f t="shared" si="2"/>
        <v>50.223125743752476</v>
      </c>
      <c r="AJ19" s="12">
        <v>642791</v>
      </c>
      <c r="AK19" s="12">
        <f t="shared" si="3"/>
        <v>127.48730662435541</v>
      </c>
      <c r="AL19" s="12">
        <v>0</v>
      </c>
      <c r="AM19" s="12">
        <f t="shared" si="4"/>
        <v>0</v>
      </c>
      <c r="AN19" s="12">
        <v>0</v>
      </c>
      <c r="AO19" s="12">
        <f t="shared" si="5"/>
        <v>0</v>
      </c>
      <c r="AP19" s="12">
        <v>0</v>
      </c>
      <c r="AQ19" s="12">
        <f t="shared" si="18"/>
        <v>0</v>
      </c>
      <c r="AR19" s="13">
        <f t="shared" si="6"/>
        <v>1238327</v>
      </c>
      <c r="AS19" s="12">
        <f t="shared" si="19"/>
        <v>245.60234034113446</v>
      </c>
    </row>
    <row r="20" spans="1:45" ht="12.75">
      <c r="A20" s="9">
        <v>17</v>
      </c>
      <c r="B20" s="2" t="s">
        <v>36</v>
      </c>
      <c r="C20" s="19">
        <v>52434</v>
      </c>
      <c r="D20" s="12">
        <v>21777</v>
      </c>
      <c r="E20" s="12">
        <f t="shared" si="7"/>
        <v>0.41532211923561047</v>
      </c>
      <c r="F20" s="12">
        <v>151</v>
      </c>
      <c r="G20" s="12">
        <f t="shared" si="8"/>
        <v>0.0028798108097799137</v>
      </c>
      <c r="H20" s="12">
        <v>2550576</v>
      </c>
      <c r="I20" s="12">
        <f t="shared" si="9"/>
        <v>48.64355189380936</v>
      </c>
      <c r="J20" s="12">
        <v>260307</v>
      </c>
      <c r="K20" s="12">
        <f t="shared" si="10"/>
        <v>4.964469618949536</v>
      </c>
      <c r="L20" s="12">
        <v>389377</v>
      </c>
      <c r="M20" s="12">
        <f t="shared" si="11"/>
        <v>7.426040355494527</v>
      </c>
      <c r="N20" s="12">
        <v>59471</v>
      </c>
      <c r="O20" s="12">
        <f t="shared" si="12"/>
        <v>1.1342068123736506</v>
      </c>
      <c r="P20" s="12">
        <v>10245</v>
      </c>
      <c r="Q20" s="12">
        <f t="shared" si="13"/>
        <v>0.1953884883853988</v>
      </c>
      <c r="R20" s="12">
        <v>0</v>
      </c>
      <c r="S20" s="12">
        <f t="shared" si="14"/>
        <v>0</v>
      </c>
      <c r="T20" s="12">
        <v>1868997</v>
      </c>
      <c r="U20" s="12">
        <f t="shared" si="14"/>
        <v>35.64475340427967</v>
      </c>
      <c r="V20" s="12">
        <v>101736</v>
      </c>
      <c r="W20" s="12">
        <f t="shared" si="0"/>
        <v>1.9402677651905251</v>
      </c>
      <c r="X20" s="12">
        <v>322130</v>
      </c>
      <c r="Y20" s="12">
        <f t="shared" si="1"/>
        <v>6.143532822214594</v>
      </c>
      <c r="Z20" s="12">
        <v>140704</v>
      </c>
      <c r="AA20" s="12">
        <f t="shared" si="15"/>
        <v>2.6834496700614103</v>
      </c>
      <c r="AB20" s="12">
        <v>10662</v>
      </c>
      <c r="AC20" s="12">
        <f t="shared" si="16"/>
        <v>0.20334134340313537</v>
      </c>
      <c r="AD20" s="12">
        <v>165846</v>
      </c>
      <c r="AE20" s="12">
        <f t="shared" si="17"/>
        <v>3.1629477056871496</v>
      </c>
      <c r="AF20" s="12">
        <v>11400</v>
      </c>
      <c r="AG20" s="12">
        <f t="shared" si="17"/>
        <v>0.2174161803410001</v>
      </c>
      <c r="AH20" s="12">
        <v>1151799</v>
      </c>
      <c r="AI20" s="12">
        <f t="shared" si="2"/>
        <v>21.966643780752946</v>
      </c>
      <c r="AJ20" s="12">
        <v>0</v>
      </c>
      <c r="AK20" s="12">
        <f t="shared" si="3"/>
        <v>0</v>
      </c>
      <c r="AL20" s="12">
        <v>0</v>
      </c>
      <c r="AM20" s="12">
        <f t="shared" si="4"/>
        <v>0</v>
      </c>
      <c r="AN20" s="12">
        <v>0</v>
      </c>
      <c r="AO20" s="12">
        <f t="shared" si="5"/>
        <v>0</v>
      </c>
      <c r="AP20" s="12">
        <v>0</v>
      </c>
      <c r="AQ20" s="12">
        <f t="shared" si="18"/>
        <v>0</v>
      </c>
      <c r="AR20" s="13">
        <f t="shared" si="6"/>
        <v>7065178</v>
      </c>
      <c r="AS20" s="12">
        <f t="shared" si="19"/>
        <v>134.7442117709883</v>
      </c>
    </row>
    <row r="21" spans="1:45" ht="12.75">
      <c r="A21" s="9">
        <v>18</v>
      </c>
      <c r="B21" s="2" t="s">
        <v>37</v>
      </c>
      <c r="C21" s="19">
        <v>1746</v>
      </c>
      <c r="D21" s="12">
        <v>808</v>
      </c>
      <c r="E21" s="12">
        <f t="shared" si="7"/>
        <v>0.4627720504009164</v>
      </c>
      <c r="F21" s="12">
        <v>620</v>
      </c>
      <c r="G21" s="12">
        <f t="shared" si="8"/>
        <v>0.3550973654066438</v>
      </c>
      <c r="H21" s="12">
        <v>59798</v>
      </c>
      <c r="I21" s="12">
        <f t="shared" si="9"/>
        <v>34.24856815578465</v>
      </c>
      <c r="J21" s="12">
        <v>58969</v>
      </c>
      <c r="K21" s="12">
        <f t="shared" si="10"/>
        <v>33.7737686139748</v>
      </c>
      <c r="L21" s="12">
        <v>15026</v>
      </c>
      <c r="M21" s="12">
        <f t="shared" si="11"/>
        <v>8.605956471935853</v>
      </c>
      <c r="N21" s="12">
        <v>8900</v>
      </c>
      <c r="O21" s="12">
        <f t="shared" si="12"/>
        <v>5.097365406643757</v>
      </c>
      <c r="P21" s="12">
        <v>333</v>
      </c>
      <c r="Q21" s="12">
        <f t="shared" si="13"/>
        <v>0.19072164948453607</v>
      </c>
      <c r="R21" s="12">
        <v>0</v>
      </c>
      <c r="S21" s="12">
        <f t="shared" si="14"/>
        <v>0</v>
      </c>
      <c r="T21" s="12">
        <v>64124</v>
      </c>
      <c r="U21" s="12">
        <f t="shared" si="14"/>
        <v>36.7262313860252</v>
      </c>
      <c r="V21" s="12">
        <v>3023</v>
      </c>
      <c r="W21" s="12">
        <f t="shared" si="0"/>
        <v>1.7313860252004583</v>
      </c>
      <c r="X21" s="12">
        <v>3763</v>
      </c>
      <c r="Y21" s="12">
        <f t="shared" si="1"/>
        <v>2.1552119129438716</v>
      </c>
      <c r="Z21" s="12">
        <v>0</v>
      </c>
      <c r="AA21" s="12">
        <f t="shared" si="15"/>
        <v>0</v>
      </c>
      <c r="AB21" s="12">
        <v>0</v>
      </c>
      <c r="AC21" s="12">
        <f t="shared" si="16"/>
        <v>0</v>
      </c>
      <c r="AD21" s="12">
        <v>0</v>
      </c>
      <c r="AE21" s="12">
        <f t="shared" si="17"/>
        <v>0</v>
      </c>
      <c r="AF21" s="12">
        <v>300</v>
      </c>
      <c r="AG21" s="12">
        <f t="shared" si="17"/>
        <v>0.1718213058419244</v>
      </c>
      <c r="AH21" s="12">
        <v>75324</v>
      </c>
      <c r="AI21" s="12">
        <f t="shared" si="2"/>
        <v>43.14089347079038</v>
      </c>
      <c r="AJ21" s="12">
        <v>78276</v>
      </c>
      <c r="AK21" s="12">
        <f t="shared" si="3"/>
        <v>44.83161512027491</v>
      </c>
      <c r="AL21" s="12">
        <v>0</v>
      </c>
      <c r="AM21" s="12">
        <f t="shared" si="4"/>
        <v>0</v>
      </c>
      <c r="AN21" s="12">
        <v>0</v>
      </c>
      <c r="AO21" s="12">
        <f t="shared" si="5"/>
        <v>0</v>
      </c>
      <c r="AP21" s="12">
        <v>0</v>
      </c>
      <c r="AQ21" s="12">
        <f t="shared" si="18"/>
        <v>0</v>
      </c>
      <c r="AR21" s="13">
        <f t="shared" si="6"/>
        <v>369264</v>
      </c>
      <c r="AS21" s="12">
        <f t="shared" si="19"/>
        <v>211.4914089347079</v>
      </c>
    </row>
    <row r="22" spans="1:45" ht="12.75">
      <c r="A22" s="9">
        <v>19</v>
      </c>
      <c r="B22" s="2" t="s">
        <v>38</v>
      </c>
      <c r="C22" s="19">
        <v>2504</v>
      </c>
      <c r="D22" s="12">
        <v>1450</v>
      </c>
      <c r="E22" s="12">
        <f t="shared" si="7"/>
        <v>0.579073482428115</v>
      </c>
      <c r="F22" s="12">
        <v>74544</v>
      </c>
      <c r="G22" s="12">
        <f t="shared" si="8"/>
        <v>29.769968051118212</v>
      </c>
      <c r="H22" s="12">
        <v>83076</v>
      </c>
      <c r="I22" s="12">
        <f t="shared" si="9"/>
        <v>33.177316293929714</v>
      </c>
      <c r="J22" s="12">
        <v>54500</v>
      </c>
      <c r="K22" s="12">
        <f t="shared" si="10"/>
        <v>21.76517571884984</v>
      </c>
      <c r="L22" s="12">
        <v>45223</v>
      </c>
      <c r="M22" s="12">
        <f t="shared" si="11"/>
        <v>18.060303514376997</v>
      </c>
      <c r="N22" s="12">
        <v>0</v>
      </c>
      <c r="O22" s="12">
        <f t="shared" si="12"/>
        <v>0</v>
      </c>
      <c r="P22" s="12">
        <v>6001</v>
      </c>
      <c r="Q22" s="12">
        <f t="shared" si="13"/>
        <v>2.3965654952076676</v>
      </c>
      <c r="R22" s="12">
        <v>0</v>
      </c>
      <c r="S22" s="12">
        <f t="shared" si="14"/>
        <v>0</v>
      </c>
      <c r="T22" s="12">
        <v>51646</v>
      </c>
      <c r="U22" s="12">
        <f t="shared" si="14"/>
        <v>20.625399361022364</v>
      </c>
      <c r="V22" s="12">
        <v>17348</v>
      </c>
      <c r="W22" s="12">
        <f t="shared" si="0"/>
        <v>6.9281150159744405</v>
      </c>
      <c r="X22" s="12">
        <v>0</v>
      </c>
      <c r="Y22" s="12">
        <f t="shared" si="1"/>
        <v>0</v>
      </c>
      <c r="Z22" s="12">
        <v>0</v>
      </c>
      <c r="AA22" s="12">
        <f t="shared" si="15"/>
        <v>0</v>
      </c>
      <c r="AB22" s="12">
        <v>0</v>
      </c>
      <c r="AC22" s="12">
        <f t="shared" si="16"/>
        <v>0</v>
      </c>
      <c r="AD22" s="12">
        <v>0</v>
      </c>
      <c r="AE22" s="12">
        <f t="shared" si="17"/>
        <v>0</v>
      </c>
      <c r="AF22" s="12">
        <v>1241</v>
      </c>
      <c r="AG22" s="12">
        <f t="shared" si="17"/>
        <v>0.4956070287539936</v>
      </c>
      <c r="AH22" s="12">
        <v>169019</v>
      </c>
      <c r="AI22" s="12">
        <f t="shared" si="2"/>
        <v>67.49960063897764</v>
      </c>
      <c r="AJ22" s="12">
        <v>234627</v>
      </c>
      <c r="AK22" s="12">
        <f t="shared" si="3"/>
        <v>93.7008785942492</v>
      </c>
      <c r="AL22" s="12">
        <v>0</v>
      </c>
      <c r="AM22" s="12">
        <f t="shared" si="4"/>
        <v>0</v>
      </c>
      <c r="AN22" s="12">
        <v>0</v>
      </c>
      <c r="AO22" s="12">
        <f t="shared" si="5"/>
        <v>0</v>
      </c>
      <c r="AP22" s="12">
        <v>0</v>
      </c>
      <c r="AQ22" s="12">
        <f t="shared" si="18"/>
        <v>0</v>
      </c>
      <c r="AR22" s="13">
        <f t="shared" si="6"/>
        <v>738675</v>
      </c>
      <c r="AS22" s="12">
        <f t="shared" si="19"/>
        <v>294.99800319488816</v>
      </c>
    </row>
    <row r="23" spans="1:45" ht="12.75">
      <c r="A23" s="10">
        <v>20</v>
      </c>
      <c r="B23" s="3" t="s">
        <v>39</v>
      </c>
      <c r="C23" s="20">
        <v>6337</v>
      </c>
      <c r="D23" s="14">
        <v>4317</v>
      </c>
      <c r="E23" s="14">
        <f t="shared" si="7"/>
        <v>0.6812371784756194</v>
      </c>
      <c r="F23" s="14">
        <v>231</v>
      </c>
      <c r="G23" s="14">
        <f t="shared" si="8"/>
        <v>0.03645258008521382</v>
      </c>
      <c r="H23" s="14">
        <v>144569</v>
      </c>
      <c r="I23" s="14">
        <f t="shared" si="9"/>
        <v>22.81347640839514</v>
      </c>
      <c r="J23" s="14">
        <v>105475</v>
      </c>
      <c r="K23" s="14">
        <f t="shared" si="10"/>
        <v>16.64431118825943</v>
      </c>
      <c r="L23" s="14">
        <v>188000</v>
      </c>
      <c r="M23" s="14">
        <f t="shared" si="11"/>
        <v>29.667034874546314</v>
      </c>
      <c r="N23" s="14">
        <v>112352</v>
      </c>
      <c r="O23" s="14">
        <f t="shared" si="12"/>
        <v>17.729525011835253</v>
      </c>
      <c r="P23" s="14">
        <v>320</v>
      </c>
      <c r="Q23" s="14">
        <f t="shared" si="13"/>
        <v>0.05049708063752564</v>
      </c>
      <c r="R23" s="14">
        <v>0</v>
      </c>
      <c r="S23" s="14">
        <f t="shared" si="14"/>
        <v>0</v>
      </c>
      <c r="T23" s="14">
        <v>176681</v>
      </c>
      <c r="U23" s="14">
        <f t="shared" si="14"/>
        <v>27.880858450370837</v>
      </c>
      <c r="V23" s="14">
        <v>35596</v>
      </c>
      <c r="W23" s="14">
        <f t="shared" si="0"/>
        <v>5.617169007416758</v>
      </c>
      <c r="X23" s="14">
        <v>5789</v>
      </c>
      <c r="Y23" s="14">
        <f t="shared" si="1"/>
        <v>0.9135237494082373</v>
      </c>
      <c r="Z23" s="14">
        <v>9630</v>
      </c>
      <c r="AA23" s="14">
        <f t="shared" si="15"/>
        <v>1.5196465204355374</v>
      </c>
      <c r="AB23" s="14">
        <v>14115</v>
      </c>
      <c r="AC23" s="14">
        <f t="shared" si="16"/>
        <v>2.2273946662458575</v>
      </c>
      <c r="AD23" s="14">
        <v>0</v>
      </c>
      <c r="AE23" s="14">
        <f t="shared" si="17"/>
        <v>0</v>
      </c>
      <c r="AF23" s="14">
        <v>0</v>
      </c>
      <c r="AG23" s="14">
        <f t="shared" si="17"/>
        <v>0</v>
      </c>
      <c r="AH23" s="14">
        <v>119565</v>
      </c>
      <c r="AI23" s="14">
        <f t="shared" si="2"/>
        <v>18.86776077008048</v>
      </c>
      <c r="AJ23" s="14">
        <v>632140</v>
      </c>
      <c r="AK23" s="14">
        <f t="shared" si="3"/>
        <v>99.75382673189206</v>
      </c>
      <c r="AL23" s="14">
        <v>0</v>
      </c>
      <c r="AM23" s="14">
        <f t="shared" si="4"/>
        <v>0</v>
      </c>
      <c r="AN23" s="14">
        <v>0</v>
      </c>
      <c r="AO23" s="14">
        <f t="shared" si="5"/>
        <v>0</v>
      </c>
      <c r="AP23" s="14">
        <v>0</v>
      </c>
      <c r="AQ23" s="14">
        <f t="shared" si="18"/>
        <v>0</v>
      </c>
      <c r="AR23" s="15">
        <f t="shared" si="6"/>
        <v>1548780</v>
      </c>
      <c r="AS23" s="14">
        <f t="shared" si="19"/>
        <v>244.40271421808427</v>
      </c>
    </row>
    <row r="24" spans="1:45" ht="12.75">
      <c r="A24" s="9">
        <v>21</v>
      </c>
      <c r="B24" s="2" t="s">
        <v>40</v>
      </c>
      <c r="C24" s="19">
        <v>3913</v>
      </c>
      <c r="D24" s="12">
        <v>81695</v>
      </c>
      <c r="E24" s="12">
        <f t="shared" si="7"/>
        <v>20.87784308714541</v>
      </c>
      <c r="F24" s="12">
        <v>11799</v>
      </c>
      <c r="G24" s="12">
        <f t="shared" si="8"/>
        <v>3.015333503705597</v>
      </c>
      <c r="H24" s="12">
        <v>142554</v>
      </c>
      <c r="I24" s="12">
        <f t="shared" si="9"/>
        <v>36.43087145412727</v>
      </c>
      <c r="J24" s="12">
        <v>1105</v>
      </c>
      <c r="K24" s="12">
        <f t="shared" si="10"/>
        <v>0.2823920265780731</v>
      </c>
      <c r="L24" s="12">
        <v>8854</v>
      </c>
      <c r="M24" s="12">
        <f t="shared" si="11"/>
        <v>2.2627140301558906</v>
      </c>
      <c r="N24" s="12">
        <v>0</v>
      </c>
      <c r="O24" s="12">
        <f t="shared" si="12"/>
        <v>0</v>
      </c>
      <c r="P24" s="12">
        <v>970</v>
      </c>
      <c r="Q24" s="12">
        <f t="shared" si="13"/>
        <v>0.24789164324048044</v>
      </c>
      <c r="R24" s="12">
        <v>0</v>
      </c>
      <c r="S24" s="12">
        <f t="shared" si="14"/>
        <v>0</v>
      </c>
      <c r="T24" s="12">
        <v>159976</v>
      </c>
      <c r="U24" s="12">
        <f t="shared" si="14"/>
        <v>40.88320981344237</v>
      </c>
      <c r="V24" s="12">
        <v>0</v>
      </c>
      <c r="W24" s="12">
        <f t="shared" si="0"/>
        <v>0</v>
      </c>
      <c r="X24" s="12">
        <v>0</v>
      </c>
      <c r="Y24" s="12">
        <f t="shared" si="1"/>
        <v>0</v>
      </c>
      <c r="Z24" s="12">
        <v>0</v>
      </c>
      <c r="AA24" s="12">
        <f t="shared" si="15"/>
        <v>0</v>
      </c>
      <c r="AB24" s="12">
        <v>0</v>
      </c>
      <c r="AC24" s="12">
        <f t="shared" si="16"/>
        <v>0</v>
      </c>
      <c r="AD24" s="12">
        <v>0</v>
      </c>
      <c r="AE24" s="12">
        <f t="shared" si="17"/>
        <v>0</v>
      </c>
      <c r="AF24" s="12">
        <v>0</v>
      </c>
      <c r="AG24" s="12">
        <f t="shared" si="17"/>
        <v>0</v>
      </c>
      <c r="AH24" s="12">
        <v>143908</v>
      </c>
      <c r="AI24" s="12">
        <f t="shared" si="2"/>
        <v>36.77689752108357</v>
      </c>
      <c r="AJ24" s="12">
        <v>229994</v>
      </c>
      <c r="AK24" s="12">
        <f t="shared" si="3"/>
        <v>58.77689752108357</v>
      </c>
      <c r="AL24" s="12">
        <v>7438</v>
      </c>
      <c r="AM24" s="12">
        <f t="shared" si="4"/>
        <v>1.9008433427038078</v>
      </c>
      <c r="AN24" s="12">
        <v>0</v>
      </c>
      <c r="AO24" s="12">
        <f t="shared" si="5"/>
        <v>0</v>
      </c>
      <c r="AP24" s="12">
        <v>0</v>
      </c>
      <c r="AQ24" s="12">
        <f t="shared" si="18"/>
        <v>0</v>
      </c>
      <c r="AR24" s="13">
        <f t="shared" si="6"/>
        <v>788293</v>
      </c>
      <c r="AS24" s="12">
        <f t="shared" si="19"/>
        <v>201.45489394326603</v>
      </c>
    </row>
    <row r="25" spans="1:45" ht="12.75">
      <c r="A25" s="9">
        <v>22</v>
      </c>
      <c r="B25" s="2" t="s">
        <v>41</v>
      </c>
      <c r="C25" s="19">
        <v>3572</v>
      </c>
      <c r="D25" s="12">
        <v>0</v>
      </c>
      <c r="E25" s="12">
        <f t="shared" si="7"/>
        <v>0</v>
      </c>
      <c r="F25" s="12">
        <v>0</v>
      </c>
      <c r="G25" s="12">
        <f t="shared" si="8"/>
        <v>0</v>
      </c>
      <c r="H25" s="12">
        <v>46204</v>
      </c>
      <c r="I25" s="12">
        <f t="shared" si="9"/>
        <v>12.93505039193729</v>
      </c>
      <c r="J25" s="12">
        <v>68088</v>
      </c>
      <c r="K25" s="12">
        <f t="shared" si="10"/>
        <v>19.06159014557671</v>
      </c>
      <c r="L25" s="12">
        <v>58723</v>
      </c>
      <c r="M25" s="12">
        <f t="shared" si="11"/>
        <v>16.439809630459127</v>
      </c>
      <c r="N25" s="12">
        <v>13904</v>
      </c>
      <c r="O25" s="12">
        <f t="shared" si="12"/>
        <v>3.892497200447928</v>
      </c>
      <c r="P25" s="12">
        <v>750</v>
      </c>
      <c r="Q25" s="12">
        <f t="shared" si="13"/>
        <v>0.20996640537513997</v>
      </c>
      <c r="R25" s="12">
        <v>0</v>
      </c>
      <c r="S25" s="12">
        <f t="shared" si="14"/>
        <v>0</v>
      </c>
      <c r="T25" s="12">
        <v>49355</v>
      </c>
      <c r="U25" s="12">
        <f t="shared" si="14"/>
        <v>13.817189249720045</v>
      </c>
      <c r="V25" s="12">
        <v>11502</v>
      </c>
      <c r="W25" s="12">
        <f t="shared" si="0"/>
        <v>3.220044792833147</v>
      </c>
      <c r="X25" s="12">
        <v>141</v>
      </c>
      <c r="Y25" s="12">
        <f t="shared" si="1"/>
        <v>0.039473684210526314</v>
      </c>
      <c r="Z25" s="12">
        <v>0</v>
      </c>
      <c r="AA25" s="12">
        <f t="shared" si="15"/>
        <v>0</v>
      </c>
      <c r="AB25" s="12">
        <v>3216</v>
      </c>
      <c r="AC25" s="12">
        <f t="shared" si="16"/>
        <v>0.9003359462486002</v>
      </c>
      <c r="AD25" s="12">
        <v>0</v>
      </c>
      <c r="AE25" s="12">
        <f t="shared" si="17"/>
        <v>0</v>
      </c>
      <c r="AF25" s="12">
        <v>0</v>
      </c>
      <c r="AG25" s="12">
        <f t="shared" si="17"/>
        <v>0</v>
      </c>
      <c r="AH25" s="12">
        <v>147382</v>
      </c>
      <c r="AI25" s="12">
        <f t="shared" si="2"/>
        <v>41.26035834266517</v>
      </c>
      <c r="AJ25" s="12">
        <v>47798</v>
      </c>
      <c r="AK25" s="12">
        <f t="shared" si="3"/>
        <v>13.381298992161254</v>
      </c>
      <c r="AL25" s="12">
        <v>0</v>
      </c>
      <c r="AM25" s="12">
        <f t="shared" si="4"/>
        <v>0</v>
      </c>
      <c r="AN25" s="12">
        <v>0</v>
      </c>
      <c r="AO25" s="12">
        <f t="shared" si="5"/>
        <v>0</v>
      </c>
      <c r="AP25" s="12">
        <v>0</v>
      </c>
      <c r="AQ25" s="12">
        <f t="shared" si="18"/>
        <v>0</v>
      </c>
      <c r="AR25" s="13">
        <f t="shared" si="6"/>
        <v>447063</v>
      </c>
      <c r="AS25" s="12">
        <f t="shared" si="19"/>
        <v>125.15761478163493</v>
      </c>
    </row>
    <row r="26" spans="1:45" ht="12.75">
      <c r="A26" s="9">
        <v>23</v>
      </c>
      <c r="B26" s="2" t="s">
        <v>42</v>
      </c>
      <c r="C26" s="19">
        <v>14227</v>
      </c>
      <c r="D26" s="12">
        <v>0</v>
      </c>
      <c r="E26" s="12">
        <f t="shared" si="7"/>
        <v>0</v>
      </c>
      <c r="F26" s="12">
        <v>0</v>
      </c>
      <c r="G26" s="12">
        <f t="shared" si="8"/>
        <v>0</v>
      </c>
      <c r="H26" s="12">
        <v>381692</v>
      </c>
      <c r="I26" s="12">
        <f t="shared" si="9"/>
        <v>26.82870598158431</v>
      </c>
      <c r="J26" s="12">
        <v>568104</v>
      </c>
      <c r="K26" s="12">
        <f t="shared" si="10"/>
        <v>39.93139804596893</v>
      </c>
      <c r="L26" s="12">
        <v>85546</v>
      </c>
      <c r="M26" s="12">
        <f t="shared" si="11"/>
        <v>6.012933155268152</v>
      </c>
      <c r="N26" s="12">
        <v>23812</v>
      </c>
      <c r="O26" s="12">
        <f t="shared" si="12"/>
        <v>1.673718985028467</v>
      </c>
      <c r="P26" s="12">
        <v>1530</v>
      </c>
      <c r="Q26" s="12">
        <f t="shared" si="13"/>
        <v>0.10754199761017783</v>
      </c>
      <c r="R26" s="12">
        <v>0</v>
      </c>
      <c r="S26" s="12">
        <f t="shared" si="14"/>
        <v>0</v>
      </c>
      <c r="T26" s="12">
        <v>167311</v>
      </c>
      <c r="U26" s="12">
        <f t="shared" si="14"/>
        <v>11.760104027553243</v>
      </c>
      <c r="V26" s="12">
        <v>14386</v>
      </c>
      <c r="W26" s="12">
        <f t="shared" si="0"/>
        <v>1.0111759330849792</v>
      </c>
      <c r="X26" s="12">
        <v>4872</v>
      </c>
      <c r="Y26" s="12">
        <f t="shared" si="1"/>
        <v>0.34244745905672314</v>
      </c>
      <c r="Z26" s="12">
        <v>0</v>
      </c>
      <c r="AA26" s="12">
        <f t="shared" si="15"/>
        <v>0</v>
      </c>
      <c r="AB26" s="12">
        <v>9886</v>
      </c>
      <c r="AC26" s="12">
        <f t="shared" si="16"/>
        <v>0.694875940113868</v>
      </c>
      <c r="AD26" s="12">
        <v>0</v>
      </c>
      <c r="AE26" s="12">
        <f t="shared" si="17"/>
        <v>0</v>
      </c>
      <c r="AF26" s="12">
        <v>6113</v>
      </c>
      <c r="AG26" s="12">
        <f t="shared" si="17"/>
        <v>0.42967596822942294</v>
      </c>
      <c r="AH26" s="12">
        <v>556871</v>
      </c>
      <c r="AI26" s="12">
        <f t="shared" si="2"/>
        <v>39.14184297462571</v>
      </c>
      <c r="AJ26" s="12">
        <v>2460573</v>
      </c>
      <c r="AK26" s="12">
        <f t="shared" si="3"/>
        <v>172.95093835664582</v>
      </c>
      <c r="AL26" s="12">
        <v>9169</v>
      </c>
      <c r="AM26" s="12">
        <f t="shared" si="4"/>
        <v>0.644478807900471</v>
      </c>
      <c r="AN26" s="12">
        <v>0</v>
      </c>
      <c r="AO26" s="12">
        <f t="shared" si="5"/>
        <v>0</v>
      </c>
      <c r="AP26" s="12">
        <v>0</v>
      </c>
      <c r="AQ26" s="12">
        <f t="shared" si="18"/>
        <v>0</v>
      </c>
      <c r="AR26" s="13">
        <f t="shared" si="6"/>
        <v>4289865</v>
      </c>
      <c r="AS26" s="12">
        <f t="shared" si="19"/>
        <v>301.52983763267025</v>
      </c>
    </row>
    <row r="27" spans="1:45" ht="12.75">
      <c r="A27" s="9">
        <v>24</v>
      </c>
      <c r="B27" s="2" t="s">
        <v>43</v>
      </c>
      <c r="C27" s="19">
        <v>4622</v>
      </c>
      <c r="D27" s="12">
        <v>2716</v>
      </c>
      <c r="E27" s="12">
        <f t="shared" si="7"/>
        <v>0.5876244050194721</v>
      </c>
      <c r="F27" s="12">
        <v>0</v>
      </c>
      <c r="G27" s="12">
        <f t="shared" si="8"/>
        <v>0</v>
      </c>
      <c r="H27" s="12">
        <v>171529</v>
      </c>
      <c r="I27" s="12">
        <f t="shared" si="9"/>
        <v>37.111423626135874</v>
      </c>
      <c r="J27" s="12">
        <v>176907</v>
      </c>
      <c r="K27" s="12">
        <f t="shared" si="10"/>
        <v>38.27498918217222</v>
      </c>
      <c r="L27" s="12">
        <v>122197</v>
      </c>
      <c r="M27" s="12">
        <f t="shared" si="11"/>
        <v>26.43812202509736</v>
      </c>
      <c r="N27" s="12">
        <v>53</v>
      </c>
      <c r="O27" s="12">
        <f t="shared" si="12"/>
        <v>0.011466897446992644</v>
      </c>
      <c r="P27" s="12">
        <v>325</v>
      </c>
      <c r="Q27" s="12">
        <f t="shared" si="13"/>
        <v>0.07031588057118131</v>
      </c>
      <c r="R27" s="12">
        <v>0</v>
      </c>
      <c r="S27" s="12">
        <f t="shared" si="14"/>
        <v>0</v>
      </c>
      <c r="T27" s="12">
        <v>267920</v>
      </c>
      <c r="U27" s="12">
        <f t="shared" si="14"/>
        <v>57.96624837732583</v>
      </c>
      <c r="V27" s="12">
        <v>7160</v>
      </c>
      <c r="W27" s="12">
        <f t="shared" si="0"/>
        <v>1.549112938122025</v>
      </c>
      <c r="X27" s="12">
        <v>0</v>
      </c>
      <c r="Y27" s="12">
        <f t="shared" si="1"/>
        <v>0</v>
      </c>
      <c r="Z27" s="12">
        <v>0</v>
      </c>
      <c r="AA27" s="12">
        <f t="shared" si="15"/>
        <v>0</v>
      </c>
      <c r="AB27" s="12">
        <v>0</v>
      </c>
      <c r="AC27" s="12">
        <f t="shared" si="16"/>
        <v>0</v>
      </c>
      <c r="AD27" s="12">
        <v>0</v>
      </c>
      <c r="AE27" s="12">
        <f t="shared" si="17"/>
        <v>0</v>
      </c>
      <c r="AF27" s="12">
        <v>5257</v>
      </c>
      <c r="AG27" s="12">
        <f t="shared" si="17"/>
        <v>1.137386412808308</v>
      </c>
      <c r="AH27" s="12">
        <v>323813</v>
      </c>
      <c r="AI27" s="12">
        <f t="shared" si="2"/>
        <v>70.05906533967979</v>
      </c>
      <c r="AJ27" s="12">
        <v>693202</v>
      </c>
      <c r="AK27" s="12">
        <f t="shared" si="3"/>
        <v>149.97879705755085</v>
      </c>
      <c r="AL27" s="12">
        <v>0</v>
      </c>
      <c r="AM27" s="12">
        <f t="shared" si="4"/>
        <v>0</v>
      </c>
      <c r="AN27" s="12">
        <v>0</v>
      </c>
      <c r="AO27" s="12">
        <f t="shared" si="5"/>
        <v>0</v>
      </c>
      <c r="AP27" s="12">
        <v>0</v>
      </c>
      <c r="AQ27" s="12">
        <f t="shared" si="18"/>
        <v>0</v>
      </c>
      <c r="AR27" s="13">
        <f t="shared" si="6"/>
        <v>1771079</v>
      </c>
      <c r="AS27" s="12">
        <f t="shared" si="19"/>
        <v>383.1845521419299</v>
      </c>
    </row>
    <row r="28" spans="1:45" ht="12.75">
      <c r="A28" s="10">
        <v>25</v>
      </c>
      <c r="B28" s="3" t="s">
        <v>44</v>
      </c>
      <c r="C28" s="20">
        <v>2442</v>
      </c>
      <c r="D28" s="14">
        <v>0</v>
      </c>
      <c r="E28" s="14">
        <f t="shared" si="7"/>
        <v>0</v>
      </c>
      <c r="F28" s="14">
        <v>0</v>
      </c>
      <c r="G28" s="14">
        <f t="shared" si="8"/>
        <v>0</v>
      </c>
      <c r="H28" s="14">
        <v>147927</v>
      </c>
      <c r="I28" s="14">
        <f t="shared" si="9"/>
        <v>60.576167076167074</v>
      </c>
      <c r="J28" s="14">
        <v>0</v>
      </c>
      <c r="K28" s="14">
        <f t="shared" si="10"/>
        <v>0</v>
      </c>
      <c r="L28" s="14">
        <v>49277</v>
      </c>
      <c r="M28" s="14">
        <f t="shared" si="11"/>
        <v>20.17895167895168</v>
      </c>
      <c r="N28" s="14">
        <v>0</v>
      </c>
      <c r="O28" s="14">
        <f t="shared" si="12"/>
        <v>0</v>
      </c>
      <c r="P28" s="14">
        <v>18462</v>
      </c>
      <c r="Q28" s="14">
        <f t="shared" si="13"/>
        <v>7.560196560196561</v>
      </c>
      <c r="R28" s="14">
        <v>0</v>
      </c>
      <c r="S28" s="14">
        <f t="shared" si="14"/>
        <v>0</v>
      </c>
      <c r="T28" s="14">
        <v>27861</v>
      </c>
      <c r="U28" s="14">
        <f t="shared" si="14"/>
        <v>11.409090909090908</v>
      </c>
      <c r="V28" s="14">
        <v>0</v>
      </c>
      <c r="W28" s="14">
        <f t="shared" si="0"/>
        <v>0</v>
      </c>
      <c r="X28" s="14">
        <v>0</v>
      </c>
      <c r="Y28" s="14">
        <f t="shared" si="1"/>
        <v>0</v>
      </c>
      <c r="Z28" s="14">
        <v>0</v>
      </c>
      <c r="AA28" s="14">
        <f t="shared" si="15"/>
        <v>0</v>
      </c>
      <c r="AB28" s="14">
        <v>0</v>
      </c>
      <c r="AC28" s="14">
        <f t="shared" si="16"/>
        <v>0</v>
      </c>
      <c r="AD28" s="14">
        <v>0</v>
      </c>
      <c r="AE28" s="14">
        <f t="shared" si="17"/>
        <v>0</v>
      </c>
      <c r="AF28" s="14">
        <v>0</v>
      </c>
      <c r="AG28" s="14">
        <f t="shared" si="17"/>
        <v>0</v>
      </c>
      <c r="AH28" s="14">
        <v>123367</v>
      </c>
      <c r="AI28" s="14">
        <f t="shared" si="2"/>
        <v>50.51883701883702</v>
      </c>
      <c r="AJ28" s="14">
        <v>53974</v>
      </c>
      <c r="AK28" s="14">
        <f t="shared" si="3"/>
        <v>22.102375102375103</v>
      </c>
      <c r="AL28" s="14">
        <v>0</v>
      </c>
      <c r="AM28" s="14">
        <f t="shared" si="4"/>
        <v>0</v>
      </c>
      <c r="AN28" s="14">
        <v>0</v>
      </c>
      <c r="AO28" s="14">
        <f t="shared" si="5"/>
        <v>0</v>
      </c>
      <c r="AP28" s="14">
        <v>0</v>
      </c>
      <c r="AQ28" s="14">
        <f t="shared" si="18"/>
        <v>0</v>
      </c>
      <c r="AR28" s="15">
        <f t="shared" si="6"/>
        <v>420868</v>
      </c>
      <c r="AS28" s="14">
        <f t="shared" si="19"/>
        <v>172.34561834561833</v>
      </c>
    </row>
    <row r="29" spans="1:45" ht="12.75">
      <c r="A29" s="9">
        <v>26</v>
      </c>
      <c r="B29" s="2" t="s">
        <v>45</v>
      </c>
      <c r="C29" s="19">
        <v>51501</v>
      </c>
      <c r="D29" s="12">
        <v>38872</v>
      </c>
      <c r="E29" s="12">
        <f t="shared" si="7"/>
        <v>0.754781460554164</v>
      </c>
      <c r="F29" s="12">
        <v>87458</v>
      </c>
      <c r="G29" s="12">
        <f t="shared" si="8"/>
        <v>1.6981806178520806</v>
      </c>
      <c r="H29" s="12">
        <v>1041492</v>
      </c>
      <c r="I29" s="12">
        <f t="shared" si="9"/>
        <v>20.222752956253277</v>
      </c>
      <c r="J29" s="12">
        <v>1649235</v>
      </c>
      <c r="K29" s="12">
        <f t="shared" si="10"/>
        <v>32.023358769732624</v>
      </c>
      <c r="L29" s="12">
        <v>1508611</v>
      </c>
      <c r="M29" s="12">
        <f t="shared" si="11"/>
        <v>29.292848682549852</v>
      </c>
      <c r="N29" s="12">
        <v>218391</v>
      </c>
      <c r="O29" s="12">
        <f t="shared" si="12"/>
        <v>4.240519601561135</v>
      </c>
      <c r="P29" s="12">
        <v>0</v>
      </c>
      <c r="Q29" s="12">
        <f t="shared" si="13"/>
        <v>0</v>
      </c>
      <c r="R29" s="12">
        <v>29648</v>
      </c>
      <c r="S29" s="12">
        <f t="shared" si="14"/>
        <v>0.5756781421719966</v>
      </c>
      <c r="T29" s="12">
        <v>1343526</v>
      </c>
      <c r="U29" s="12">
        <f t="shared" si="14"/>
        <v>26.087376944137006</v>
      </c>
      <c r="V29" s="12">
        <v>32534</v>
      </c>
      <c r="W29" s="12">
        <f t="shared" si="0"/>
        <v>0.6317158890118638</v>
      </c>
      <c r="X29" s="12">
        <v>168754</v>
      </c>
      <c r="Y29" s="12">
        <f t="shared" si="1"/>
        <v>3.276713073532553</v>
      </c>
      <c r="Z29" s="12">
        <v>899</v>
      </c>
      <c r="AA29" s="12">
        <f t="shared" si="15"/>
        <v>0.017455971728704296</v>
      </c>
      <c r="AB29" s="12">
        <v>225634</v>
      </c>
      <c r="AC29" s="12">
        <f t="shared" si="16"/>
        <v>4.381157647424322</v>
      </c>
      <c r="AD29" s="12">
        <v>0</v>
      </c>
      <c r="AE29" s="12">
        <f t="shared" si="17"/>
        <v>0</v>
      </c>
      <c r="AF29" s="12">
        <v>17858</v>
      </c>
      <c r="AG29" s="12">
        <f t="shared" si="17"/>
        <v>0.3467505485330382</v>
      </c>
      <c r="AH29" s="12">
        <v>828136</v>
      </c>
      <c r="AI29" s="12">
        <f t="shared" si="2"/>
        <v>16.079998446632104</v>
      </c>
      <c r="AJ29" s="12">
        <v>5711049</v>
      </c>
      <c r="AK29" s="12">
        <f t="shared" si="3"/>
        <v>110.89200209704666</v>
      </c>
      <c r="AL29" s="12">
        <v>0</v>
      </c>
      <c r="AM29" s="12">
        <f t="shared" si="4"/>
        <v>0</v>
      </c>
      <c r="AN29" s="12">
        <v>0</v>
      </c>
      <c r="AO29" s="12">
        <f t="shared" si="5"/>
        <v>0</v>
      </c>
      <c r="AP29" s="12">
        <v>0</v>
      </c>
      <c r="AQ29" s="12">
        <f t="shared" si="18"/>
        <v>0</v>
      </c>
      <c r="AR29" s="13">
        <f t="shared" si="6"/>
        <v>12902097</v>
      </c>
      <c r="AS29" s="12">
        <f t="shared" si="19"/>
        <v>250.52129084872138</v>
      </c>
    </row>
    <row r="30" spans="1:45" ht="12.75">
      <c r="A30" s="9">
        <v>27</v>
      </c>
      <c r="B30" s="2" t="s">
        <v>46</v>
      </c>
      <c r="C30" s="19">
        <v>5811</v>
      </c>
      <c r="D30" s="12">
        <v>4192</v>
      </c>
      <c r="E30" s="12">
        <f t="shared" si="7"/>
        <v>0.7213904663569093</v>
      </c>
      <c r="F30" s="12">
        <v>0</v>
      </c>
      <c r="G30" s="12">
        <f t="shared" si="8"/>
        <v>0</v>
      </c>
      <c r="H30" s="12">
        <v>91914</v>
      </c>
      <c r="I30" s="12">
        <f t="shared" si="9"/>
        <v>15.817243159525038</v>
      </c>
      <c r="J30" s="12">
        <v>197016</v>
      </c>
      <c r="K30" s="12">
        <f t="shared" si="10"/>
        <v>33.903975219411464</v>
      </c>
      <c r="L30" s="12">
        <v>19751</v>
      </c>
      <c r="M30" s="12">
        <f t="shared" si="11"/>
        <v>3.398898640509379</v>
      </c>
      <c r="N30" s="12">
        <v>12561</v>
      </c>
      <c r="O30" s="12">
        <f t="shared" si="12"/>
        <v>2.1615900877645844</v>
      </c>
      <c r="P30" s="12">
        <v>1549</v>
      </c>
      <c r="Q30" s="12">
        <f t="shared" si="13"/>
        <v>0.2665634142144209</v>
      </c>
      <c r="R30" s="12">
        <v>0</v>
      </c>
      <c r="S30" s="12">
        <f t="shared" si="14"/>
        <v>0</v>
      </c>
      <c r="T30" s="12">
        <v>85032</v>
      </c>
      <c r="U30" s="12">
        <f t="shared" si="14"/>
        <v>14.632937532266391</v>
      </c>
      <c r="V30" s="12">
        <v>14433</v>
      </c>
      <c r="W30" s="12">
        <f t="shared" si="0"/>
        <v>2.4837377387712958</v>
      </c>
      <c r="X30" s="12">
        <v>334</v>
      </c>
      <c r="Y30" s="12">
        <f t="shared" si="1"/>
        <v>0.05747719841679573</v>
      </c>
      <c r="Z30" s="12">
        <v>287796</v>
      </c>
      <c r="AA30" s="12">
        <f t="shared" si="15"/>
        <v>49.526071244192046</v>
      </c>
      <c r="AB30" s="12">
        <v>0</v>
      </c>
      <c r="AC30" s="12">
        <f t="shared" si="16"/>
        <v>0</v>
      </c>
      <c r="AD30" s="12">
        <v>0</v>
      </c>
      <c r="AE30" s="12">
        <f t="shared" si="17"/>
        <v>0</v>
      </c>
      <c r="AF30" s="12">
        <v>0</v>
      </c>
      <c r="AG30" s="12">
        <f t="shared" si="17"/>
        <v>0</v>
      </c>
      <c r="AH30" s="12">
        <v>217430</v>
      </c>
      <c r="AI30" s="12">
        <f t="shared" si="2"/>
        <v>37.416967819652385</v>
      </c>
      <c r="AJ30" s="12">
        <v>139667</v>
      </c>
      <c r="AK30" s="12">
        <f t="shared" si="3"/>
        <v>24.034933746343143</v>
      </c>
      <c r="AL30" s="12">
        <v>6456</v>
      </c>
      <c r="AM30" s="12">
        <f t="shared" si="4"/>
        <v>1.1109963861641714</v>
      </c>
      <c r="AN30" s="12">
        <v>0</v>
      </c>
      <c r="AO30" s="12">
        <f t="shared" si="5"/>
        <v>0</v>
      </c>
      <c r="AP30" s="12">
        <v>0</v>
      </c>
      <c r="AQ30" s="12">
        <f t="shared" si="18"/>
        <v>0</v>
      </c>
      <c r="AR30" s="13">
        <f t="shared" si="6"/>
        <v>1078131</v>
      </c>
      <c r="AS30" s="12">
        <f t="shared" si="19"/>
        <v>185.53278265358801</v>
      </c>
    </row>
    <row r="31" spans="1:45" ht="12.75">
      <c r="A31" s="9">
        <v>28</v>
      </c>
      <c r="B31" s="2" t="s">
        <v>47</v>
      </c>
      <c r="C31" s="19">
        <v>29554</v>
      </c>
      <c r="D31" s="12">
        <v>33690</v>
      </c>
      <c r="E31" s="12">
        <f t="shared" si="7"/>
        <v>1.139947215266969</v>
      </c>
      <c r="F31" s="12">
        <v>3760</v>
      </c>
      <c r="G31" s="12">
        <f t="shared" si="8"/>
        <v>0.12722474115178994</v>
      </c>
      <c r="H31" s="12">
        <v>600969</v>
      </c>
      <c r="I31" s="12">
        <f t="shared" si="9"/>
        <v>20.334607836502673</v>
      </c>
      <c r="J31" s="12">
        <v>968092</v>
      </c>
      <c r="K31" s="12">
        <f t="shared" si="10"/>
        <v>32.75671651891453</v>
      </c>
      <c r="L31" s="12">
        <v>63003</v>
      </c>
      <c r="M31" s="12">
        <f t="shared" si="11"/>
        <v>2.1317926507410165</v>
      </c>
      <c r="N31" s="12">
        <v>0</v>
      </c>
      <c r="O31" s="12">
        <f t="shared" si="12"/>
        <v>0</v>
      </c>
      <c r="P31" s="12">
        <v>0</v>
      </c>
      <c r="Q31" s="12">
        <f t="shared" si="13"/>
        <v>0</v>
      </c>
      <c r="R31" s="12">
        <v>0</v>
      </c>
      <c r="S31" s="12">
        <f t="shared" si="14"/>
        <v>0</v>
      </c>
      <c r="T31" s="12">
        <v>540313</v>
      </c>
      <c r="U31" s="12">
        <f t="shared" si="14"/>
        <v>18.282229139879544</v>
      </c>
      <c r="V31" s="12">
        <v>48085</v>
      </c>
      <c r="W31" s="12">
        <f t="shared" si="0"/>
        <v>1.6270217229478243</v>
      </c>
      <c r="X31" s="12">
        <v>23500</v>
      </c>
      <c r="Y31" s="12">
        <f t="shared" si="1"/>
        <v>0.7951546321986871</v>
      </c>
      <c r="Z31" s="12">
        <v>68950</v>
      </c>
      <c r="AA31" s="12">
        <f t="shared" si="15"/>
        <v>2.3330175272382756</v>
      </c>
      <c r="AB31" s="12">
        <v>1717</v>
      </c>
      <c r="AC31" s="12">
        <f t="shared" si="16"/>
        <v>0.058097042701495565</v>
      </c>
      <c r="AD31" s="12">
        <v>0</v>
      </c>
      <c r="AE31" s="12">
        <f t="shared" si="17"/>
        <v>0</v>
      </c>
      <c r="AF31" s="12">
        <v>7994</v>
      </c>
      <c r="AG31" s="12">
        <f t="shared" si="17"/>
        <v>0.27048792041686404</v>
      </c>
      <c r="AH31" s="12">
        <v>718930</v>
      </c>
      <c r="AI31" s="12">
        <f t="shared" si="2"/>
        <v>24.325979562834135</v>
      </c>
      <c r="AJ31" s="12">
        <v>2918945</v>
      </c>
      <c r="AK31" s="12">
        <f t="shared" si="3"/>
        <v>98.7664952290722</v>
      </c>
      <c r="AL31" s="12">
        <v>181</v>
      </c>
      <c r="AM31" s="12">
        <f t="shared" si="4"/>
        <v>0.006124382486296271</v>
      </c>
      <c r="AN31" s="12">
        <v>0</v>
      </c>
      <c r="AO31" s="12">
        <f t="shared" si="5"/>
        <v>0</v>
      </c>
      <c r="AP31" s="12">
        <v>0</v>
      </c>
      <c r="AQ31" s="12">
        <f t="shared" si="18"/>
        <v>0</v>
      </c>
      <c r="AR31" s="13">
        <f t="shared" si="6"/>
        <v>5998129</v>
      </c>
      <c r="AS31" s="12">
        <f t="shared" si="19"/>
        <v>202.9548961223523</v>
      </c>
    </row>
    <row r="32" spans="1:45" ht="12.75">
      <c r="A32" s="9">
        <v>29</v>
      </c>
      <c r="B32" s="2" t="s">
        <v>48</v>
      </c>
      <c r="C32" s="19">
        <v>15023</v>
      </c>
      <c r="D32" s="12">
        <v>490</v>
      </c>
      <c r="E32" s="12">
        <f t="shared" si="7"/>
        <v>0.032616654463156494</v>
      </c>
      <c r="F32" s="12">
        <v>0</v>
      </c>
      <c r="G32" s="12">
        <f t="shared" si="8"/>
        <v>0</v>
      </c>
      <c r="H32" s="12">
        <v>623686</v>
      </c>
      <c r="I32" s="12">
        <f t="shared" si="9"/>
        <v>41.51540970511882</v>
      </c>
      <c r="J32" s="12">
        <v>901128</v>
      </c>
      <c r="K32" s="12">
        <f t="shared" si="10"/>
        <v>59.983225720561805</v>
      </c>
      <c r="L32" s="12">
        <v>49164</v>
      </c>
      <c r="M32" s="12">
        <f t="shared" si="11"/>
        <v>3.272582040870665</v>
      </c>
      <c r="N32" s="12">
        <v>44505</v>
      </c>
      <c r="O32" s="12">
        <f t="shared" si="12"/>
        <v>2.9624575650668974</v>
      </c>
      <c r="P32" s="12">
        <v>523</v>
      </c>
      <c r="Q32" s="12">
        <f t="shared" si="13"/>
        <v>0.03481328629434866</v>
      </c>
      <c r="R32" s="12">
        <v>0</v>
      </c>
      <c r="S32" s="12">
        <f t="shared" si="14"/>
        <v>0</v>
      </c>
      <c r="T32" s="12">
        <v>425756</v>
      </c>
      <c r="U32" s="12">
        <f t="shared" si="14"/>
        <v>28.34027824003195</v>
      </c>
      <c r="V32" s="12">
        <v>21964</v>
      </c>
      <c r="W32" s="12">
        <f t="shared" si="0"/>
        <v>1.4620248951607535</v>
      </c>
      <c r="X32" s="12">
        <v>6840</v>
      </c>
      <c r="Y32" s="12">
        <f t="shared" si="1"/>
        <v>0.4553018704652866</v>
      </c>
      <c r="Z32" s="12">
        <v>351455</v>
      </c>
      <c r="AA32" s="12">
        <f t="shared" si="15"/>
        <v>23.394461825201358</v>
      </c>
      <c r="AB32" s="12">
        <v>0</v>
      </c>
      <c r="AC32" s="12">
        <f t="shared" si="16"/>
        <v>0</v>
      </c>
      <c r="AD32" s="12">
        <v>0</v>
      </c>
      <c r="AE32" s="12">
        <f t="shared" si="17"/>
        <v>0</v>
      </c>
      <c r="AF32" s="12">
        <v>45654</v>
      </c>
      <c r="AG32" s="12">
        <f t="shared" si="17"/>
        <v>3.038940291552952</v>
      </c>
      <c r="AH32" s="12">
        <v>610273</v>
      </c>
      <c r="AI32" s="12">
        <f t="shared" si="2"/>
        <v>40.62257871264062</v>
      </c>
      <c r="AJ32" s="12">
        <v>675318</v>
      </c>
      <c r="AK32" s="12">
        <f t="shared" si="3"/>
        <v>44.95227318112228</v>
      </c>
      <c r="AL32" s="12">
        <v>0</v>
      </c>
      <c r="AM32" s="12">
        <f t="shared" si="4"/>
        <v>0</v>
      </c>
      <c r="AN32" s="12">
        <v>0</v>
      </c>
      <c r="AO32" s="12">
        <f t="shared" si="5"/>
        <v>0</v>
      </c>
      <c r="AP32" s="12">
        <v>0</v>
      </c>
      <c r="AQ32" s="12">
        <f t="shared" si="18"/>
        <v>0</v>
      </c>
      <c r="AR32" s="13">
        <f t="shared" si="6"/>
        <v>3756756</v>
      </c>
      <c r="AS32" s="12">
        <f t="shared" si="19"/>
        <v>250.0669639885509</v>
      </c>
    </row>
    <row r="33" spans="1:45" ht="12.75">
      <c r="A33" s="10">
        <v>30</v>
      </c>
      <c r="B33" s="3" t="s">
        <v>49</v>
      </c>
      <c r="C33" s="20">
        <v>2693</v>
      </c>
      <c r="D33" s="14">
        <v>0</v>
      </c>
      <c r="E33" s="14">
        <f t="shared" si="7"/>
        <v>0</v>
      </c>
      <c r="F33" s="14">
        <v>0</v>
      </c>
      <c r="G33" s="14">
        <f t="shared" si="8"/>
        <v>0</v>
      </c>
      <c r="H33" s="14">
        <v>36030</v>
      </c>
      <c r="I33" s="14">
        <f t="shared" si="9"/>
        <v>13.37913108057928</v>
      </c>
      <c r="J33" s="14">
        <v>145295</v>
      </c>
      <c r="K33" s="14">
        <f t="shared" si="10"/>
        <v>53.9528406981062</v>
      </c>
      <c r="L33" s="14">
        <v>40235</v>
      </c>
      <c r="M33" s="14">
        <f t="shared" si="11"/>
        <v>14.940586706275528</v>
      </c>
      <c r="N33" s="14">
        <v>11712</v>
      </c>
      <c r="O33" s="14">
        <f t="shared" si="12"/>
        <v>4.3490531006312665</v>
      </c>
      <c r="P33" s="14">
        <v>111</v>
      </c>
      <c r="Q33" s="14">
        <f t="shared" si="13"/>
        <v>0.041217972521351655</v>
      </c>
      <c r="R33" s="14">
        <v>0</v>
      </c>
      <c r="S33" s="14">
        <f t="shared" si="14"/>
        <v>0</v>
      </c>
      <c r="T33" s="14">
        <v>106758</v>
      </c>
      <c r="U33" s="14">
        <f t="shared" si="14"/>
        <v>39.642777571481616</v>
      </c>
      <c r="V33" s="14">
        <v>28823</v>
      </c>
      <c r="W33" s="14">
        <f t="shared" si="0"/>
        <v>10.702933531377646</v>
      </c>
      <c r="X33" s="14">
        <v>295</v>
      </c>
      <c r="Y33" s="14">
        <f t="shared" si="1"/>
        <v>0.10954326030449313</v>
      </c>
      <c r="Z33" s="14">
        <v>15000</v>
      </c>
      <c r="AA33" s="14">
        <f t="shared" si="15"/>
        <v>5.569996286669142</v>
      </c>
      <c r="AB33" s="14">
        <v>11542</v>
      </c>
      <c r="AC33" s="14">
        <f t="shared" si="16"/>
        <v>4.285926476049016</v>
      </c>
      <c r="AD33" s="14">
        <v>0</v>
      </c>
      <c r="AE33" s="14">
        <f t="shared" si="17"/>
        <v>0</v>
      </c>
      <c r="AF33" s="14">
        <v>5975</v>
      </c>
      <c r="AG33" s="14">
        <f t="shared" si="17"/>
        <v>2.2187151875232085</v>
      </c>
      <c r="AH33" s="14">
        <v>114290</v>
      </c>
      <c r="AI33" s="14">
        <f t="shared" si="2"/>
        <v>42.43965837356109</v>
      </c>
      <c r="AJ33" s="14">
        <v>376819</v>
      </c>
      <c r="AK33" s="14">
        <f t="shared" si="3"/>
        <v>139.92536204975863</v>
      </c>
      <c r="AL33" s="14">
        <v>0</v>
      </c>
      <c r="AM33" s="14">
        <f t="shared" si="4"/>
        <v>0</v>
      </c>
      <c r="AN33" s="14">
        <v>0</v>
      </c>
      <c r="AO33" s="14">
        <f t="shared" si="5"/>
        <v>0</v>
      </c>
      <c r="AP33" s="14">
        <v>0</v>
      </c>
      <c r="AQ33" s="14">
        <f t="shared" si="18"/>
        <v>0</v>
      </c>
      <c r="AR33" s="15">
        <f t="shared" si="6"/>
        <v>892885</v>
      </c>
      <c r="AS33" s="14">
        <f t="shared" si="19"/>
        <v>331.5577422948385</v>
      </c>
    </row>
    <row r="34" spans="1:45" ht="12.75">
      <c r="A34" s="9">
        <v>31</v>
      </c>
      <c r="B34" s="2" t="s">
        <v>50</v>
      </c>
      <c r="C34" s="19">
        <v>6650</v>
      </c>
      <c r="D34" s="12">
        <v>19007</v>
      </c>
      <c r="E34" s="12">
        <f t="shared" si="7"/>
        <v>2.8581954887218046</v>
      </c>
      <c r="F34" s="12">
        <v>3109</v>
      </c>
      <c r="G34" s="12">
        <f t="shared" si="8"/>
        <v>0.4675187969924812</v>
      </c>
      <c r="H34" s="12">
        <v>67397</v>
      </c>
      <c r="I34" s="12">
        <f t="shared" si="9"/>
        <v>10.134887218045113</v>
      </c>
      <c r="J34" s="12">
        <v>147197</v>
      </c>
      <c r="K34" s="12">
        <f t="shared" si="10"/>
        <v>22.13488721804511</v>
      </c>
      <c r="L34" s="12">
        <v>67138</v>
      </c>
      <c r="M34" s="12">
        <f t="shared" si="11"/>
        <v>10.09593984962406</v>
      </c>
      <c r="N34" s="12">
        <v>17381</v>
      </c>
      <c r="O34" s="12">
        <f t="shared" si="12"/>
        <v>2.6136842105263156</v>
      </c>
      <c r="P34" s="12">
        <v>3811</v>
      </c>
      <c r="Q34" s="12">
        <f t="shared" si="13"/>
        <v>0.5730827067669173</v>
      </c>
      <c r="R34" s="12">
        <v>0</v>
      </c>
      <c r="S34" s="12">
        <f t="shared" si="14"/>
        <v>0</v>
      </c>
      <c r="T34" s="12">
        <v>168270</v>
      </c>
      <c r="U34" s="12">
        <f t="shared" si="14"/>
        <v>25.30375939849624</v>
      </c>
      <c r="V34" s="12">
        <v>3522</v>
      </c>
      <c r="W34" s="12">
        <f t="shared" si="0"/>
        <v>0.5296240601503759</v>
      </c>
      <c r="X34" s="12">
        <v>202</v>
      </c>
      <c r="Y34" s="12">
        <f t="shared" si="1"/>
        <v>0.03037593984962406</v>
      </c>
      <c r="Z34" s="12">
        <v>0</v>
      </c>
      <c r="AA34" s="12">
        <f t="shared" si="15"/>
        <v>0</v>
      </c>
      <c r="AB34" s="12">
        <v>0</v>
      </c>
      <c r="AC34" s="12">
        <f t="shared" si="16"/>
        <v>0</v>
      </c>
      <c r="AD34" s="12">
        <v>0</v>
      </c>
      <c r="AE34" s="12">
        <f t="shared" si="17"/>
        <v>0</v>
      </c>
      <c r="AF34" s="12">
        <v>0</v>
      </c>
      <c r="AG34" s="12">
        <f t="shared" si="17"/>
        <v>0</v>
      </c>
      <c r="AH34" s="12">
        <v>112096</v>
      </c>
      <c r="AI34" s="12">
        <f t="shared" si="2"/>
        <v>16.85654135338346</v>
      </c>
      <c r="AJ34" s="12">
        <v>94930</v>
      </c>
      <c r="AK34" s="12">
        <f t="shared" si="3"/>
        <v>14.275187969924811</v>
      </c>
      <c r="AL34" s="12">
        <v>0</v>
      </c>
      <c r="AM34" s="12">
        <f t="shared" si="4"/>
        <v>0</v>
      </c>
      <c r="AN34" s="12">
        <v>0</v>
      </c>
      <c r="AO34" s="12">
        <f t="shared" si="5"/>
        <v>0</v>
      </c>
      <c r="AP34" s="12">
        <v>0</v>
      </c>
      <c r="AQ34" s="12">
        <f t="shared" si="18"/>
        <v>0</v>
      </c>
      <c r="AR34" s="13">
        <f t="shared" si="6"/>
        <v>704060</v>
      </c>
      <c r="AS34" s="12">
        <f t="shared" si="19"/>
        <v>105.87368421052632</v>
      </c>
    </row>
    <row r="35" spans="1:45" ht="12.75">
      <c r="A35" s="9">
        <v>32</v>
      </c>
      <c r="B35" s="2" t="s">
        <v>51</v>
      </c>
      <c r="C35" s="19">
        <v>20334</v>
      </c>
      <c r="D35" s="12">
        <v>1859</v>
      </c>
      <c r="E35" s="12">
        <f t="shared" si="7"/>
        <v>0.0914232320251795</v>
      </c>
      <c r="F35" s="12">
        <v>0</v>
      </c>
      <c r="G35" s="12">
        <f t="shared" si="8"/>
        <v>0</v>
      </c>
      <c r="H35" s="12">
        <v>147025</v>
      </c>
      <c r="I35" s="12">
        <f t="shared" si="9"/>
        <v>7.230500639323301</v>
      </c>
      <c r="J35" s="12">
        <v>363832</v>
      </c>
      <c r="K35" s="12">
        <f t="shared" si="10"/>
        <v>17.892790400314745</v>
      </c>
      <c r="L35" s="12">
        <v>49339</v>
      </c>
      <c r="M35" s="12">
        <f t="shared" si="11"/>
        <v>2.4264286416838794</v>
      </c>
      <c r="N35" s="12">
        <v>26574</v>
      </c>
      <c r="O35" s="12">
        <f t="shared" si="12"/>
        <v>1.306875184420183</v>
      </c>
      <c r="P35" s="12">
        <v>3919</v>
      </c>
      <c r="Q35" s="12">
        <f t="shared" si="13"/>
        <v>0.19273138585620145</v>
      </c>
      <c r="R35" s="12">
        <v>0</v>
      </c>
      <c r="S35" s="12">
        <f t="shared" si="14"/>
        <v>0</v>
      </c>
      <c r="T35" s="12">
        <v>113556</v>
      </c>
      <c r="U35" s="12">
        <f t="shared" si="14"/>
        <v>5.584538211861906</v>
      </c>
      <c r="V35" s="12">
        <v>28545</v>
      </c>
      <c r="W35" s="12">
        <f t="shared" si="0"/>
        <v>1.4038064325759811</v>
      </c>
      <c r="X35" s="12">
        <v>19823</v>
      </c>
      <c r="Y35" s="12">
        <f t="shared" si="1"/>
        <v>0.9748696764040523</v>
      </c>
      <c r="Z35" s="12">
        <v>61787</v>
      </c>
      <c r="AA35" s="12">
        <f t="shared" si="15"/>
        <v>3.0386052916297825</v>
      </c>
      <c r="AB35" s="12">
        <v>0</v>
      </c>
      <c r="AC35" s="12">
        <f t="shared" si="16"/>
        <v>0</v>
      </c>
      <c r="AD35" s="12">
        <v>0</v>
      </c>
      <c r="AE35" s="12">
        <f t="shared" si="17"/>
        <v>0</v>
      </c>
      <c r="AF35" s="12">
        <v>0</v>
      </c>
      <c r="AG35" s="12">
        <f t="shared" si="17"/>
        <v>0</v>
      </c>
      <c r="AH35" s="12">
        <v>361207</v>
      </c>
      <c r="AI35" s="12">
        <f t="shared" si="2"/>
        <v>17.76369627225337</v>
      </c>
      <c r="AJ35" s="12">
        <v>1758486</v>
      </c>
      <c r="AK35" s="12">
        <f t="shared" si="3"/>
        <v>86.48008262024196</v>
      </c>
      <c r="AL35" s="12">
        <v>0</v>
      </c>
      <c r="AM35" s="12">
        <f t="shared" si="4"/>
        <v>0</v>
      </c>
      <c r="AN35" s="12">
        <v>0</v>
      </c>
      <c r="AO35" s="12">
        <f t="shared" si="5"/>
        <v>0</v>
      </c>
      <c r="AP35" s="12">
        <v>0</v>
      </c>
      <c r="AQ35" s="12">
        <f t="shared" si="18"/>
        <v>0</v>
      </c>
      <c r="AR35" s="13">
        <f t="shared" si="6"/>
        <v>2935952</v>
      </c>
      <c r="AS35" s="12">
        <f t="shared" si="19"/>
        <v>144.38634798859053</v>
      </c>
    </row>
    <row r="36" spans="1:45" ht="12.75">
      <c r="A36" s="9">
        <v>33</v>
      </c>
      <c r="B36" s="2" t="s">
        <v>52</v>
      </c>
      <c r="C36" s="19">
        <v>2387</v>
      </c>
      <c r="D36" s="12">
        <v>3583</v>
      </c>
      <c r="E36" s="12">
        <f t="shared" si="7"/>
        <v>1.5010473397570172</v>
      </c>
      <c r="F36" s="12">
        <v>273</v>
      </c>
      <c r="G36" s="12">
        <f t="shared" si="8"/>
        <v>0.11436950146627566</v>
      </c>
      <c r="H36" s="12">
        <v>138354</v>
      </c>
      <c r="I36" s="12">
        <f t="shared" si="9"/>
        <v>57.961457896941766</v>
      </c>
      <c r="J36" s="12">
        <v>65496</v>
      </c>
      <c r="K36" s="12">
        <f t="shared" si="10"/>
        <v>27.438625890238793</v>
      </c>
      <c r="L36" s="12">
        <v>142431</v>
      </c>
      <c r="M36" s="12">
        <f t="shared" si="11"/>
        <v>59.669459572685376</v>
      </c>
      <c r="N36" s="12">
        <v>0</v>
      </c>
      <c r="O36" s="12">
        <f t="shared" si="12"/>
        <v>0</v>
      </c>
      <c r="P36" s="12">
        <v>993</v>
      </c>
      <c r="Q36" s="12">
        <f t="shared" si="13"/>
        <v>0.41600335148722245</v>
      </c>
      <c r="R36" s="12">
        <v>0</v>
      </c>
      <c r="S36" s="12">
        <f t="shared" si="14"/>
        <v>0</v>
      </c>
      <c r="T36" s="12">
        <v>56205</v>
      </c>
      <c r="U36" s="12">
        <f t="shared" si="14"/>
        <v>23.546292417260158</v>
      </c>
      <c r="V36" s="12">
        <v>4156</v>
      </c>
      <c r="W36" s="12">
        <f aca="true" t="shared" si="20" ref="W36:W67">V36/$C36</f>
        <v>1.741097612065354</v>
      </c>
      <c r="X36" s="12">
        <v>0</v>
      </c>
      <c r="Y36" s="12">
        <f aca="true" t="shared" si="21" ref="Y36:Y67">X36/$C36</f>
        <v>0</v>
      </c>
      <c r="Z36" s="12">
        <v>3667</v>
      </c>
      <c r="AA36" s="12">
        <f t="shared" si="15"/>
        <v>1.5362379555927943</v>
      </c>
      <c r="AB36" s="12">
        <v>0</v>
      </c>
      <c r="AC36" s="12">
        <f t="shared" si="16"/>
        <v>0</v>
      </c>
      <c r="AD36" s="12">
        <v>0</v>
      </c>
      <c r="AE36" s="12">
        <f t="shared" si="17"/>
        <v>0</v>
      </c>
      <c r="AF36" s="12">
        <v>0</v>
      </c>
      <c r="AG36" s="12">
        <f t="shared" si="17"/>
        <v>0</v>
      </c>
      <c r="AH36" s="12">
        <v>175136</v>
      </c>
      <c r="AI36" s="12">
        <f aca="true" t="shared" si="22" ref="AI36:AI67">AH36/$C36</f>
        <v>73.37075827398408</v>
      </c>
      <c r="AJ36" s="12">
        <v>0</v>
      </c>
      <c r="AK36" s="12">
        <f aca="true" t="shared" si="23" ref="AK36:AK67">AJ36/$C36</f>
        <v>0</v>
      </c>
      <c r="AL36" s="12">
        <v>0</v>
      </c>
      <c r="AM36" s="12">
        <f aca="true" t="shared" si="24" ref="AM36:AM67">AL36/$C36</f>
        <v>0</v>
      </c>
      <c r="AN36" s="12">
        <v>0</v>
      </c>
      <c r="AO36" s="12">
        <f aca="true" t="shared" si="25" ref="AO36:AO67">AN36/$C36</f>
        <v>0</v>
      </c>
      <c r="AP36" s="12">
        <v>0</v>
      </c>
      <c r="AQ36" s="12">
        <f t="shared" si="18"/>
        <v>0</v>
      </c>
      <c r="AR36" s="13">
        <f aca="true" t="shared" si="26" ref="AR36:AR69">D36+F36+H36+J36+L36+N36+P36+R36+T36+V36+X36+Z36+AB36+AD36+AF36+AH36+AJ36+AL36+AN36+AP36</f>
        <v>590294</v>
      </c>
      <c r="AS36" s="12">
        <f t="shared" si="19"/>
        <v>247.29534981147884</v>
      </c>
    </row>
    <row r="37" spans="1:45" ht="12.75">
      <c r="A37" s="9">
        <v>34</v>
      </c>
      <c r="B37" s="2" t="s">
        <v>53</v>
      </c>
      <c r="C37" s="19">
        <v>5209</v>
      </c>
      <c r="D37" s="12">
        <v>10277</v>
      </c>
      <c r="E37" s="12">
        <f t="shared" si="7"/>
        <v>1.9729314647725091</v>
      </c>
      <c r="F37" s="12">
        <v>0</v>
      </c>
      <c r="G37" s="12">
        <f t="shared" si="8"/>
        <v>0</v>
      </c>
      <c r="H37" s="12">
        <v>70192</v>
      </c>
      <c r="I37" s="12">
        <f t="shared" si="9"/>
        <v>13.47513918218468</v>
      </c>
      <c r="J37" s="12">
        <v>101588</v>
      </c>
      <c r="K37" s="12">
        <f t="shared" si="10"/>
        <v>19.502399692839315</v>
      </c>
      <c r="L37" s="12">
        <v>49032</v>
      </c>
      <c r="M37" s="12">
        <f t="shared" si="11"/>
        <v>9.412939143789595</v>
      </c>
      <c r="N37" s="12">
        <v>15701</v>
      </c>
      <c r="O37" s="12">
        <f t="shared" si="12"/>
        <v>3.014206181608754</v>
      </c>
      <c r="P37" s="12">
        <v>750</v>
      </c>
      <c r="Q37" s="12">
        <f t="shared" si="13"/>
        <v>0.14398157035899406</v>
      </c>
      <c r="R37" s="12">
        <v>0</v>
      </c>
      <c r="S37" s="12">
        <f t="shared" si="14"/>
        <v>0</v>
      </c>
      <c r="T37" s="12">
        <v>120005</v>
      </c>
      <c r="U37" s="12">
        <f t="shared" si="14"/>
        <v>23.038011134574774</v>
      </c>
      <c r="V37" s="12">
        <v>14546</v>
      </c>
      <c r="W37" s="12">
        <f t="shared" si="20"/>
        <v>2.792474563255903</v>
      </c>
      <c r="X37" s="12">
        <v>2966</v>
      </c>
      <c r="Y37" s="12">
        <f t="shared" si="21"/>
        <v>0.5693991169130351</v>
      </c>
      <c r="Z37" s="12">
        <v>8496</v>
      </c>
      <c r="AA37" s="12">
        <f t="shared" si="15"/>
        <v>1.6310232290266846</v>
      </c>
      <c r="AB37" s="12">
        <v>33490</v>
      </c>
      <c r="AC37" s="12">
        <f t="shared" si="16"/>
        <v>6.429257055096947</v>
      </c>
      <c r="AD37" s="12">
        <v>0</v>
      </c>
      <c r="AE37" s="12">
        <f t="shared" si="17"/>
        <v>0</v>
      </c>
      <c r="AF37" s="12">
        <v>0</v>
      </c>
      <c r="AG37" s="12">
        <f t="shared" si="17"/>
        <v>0</v>
      </c>
      <c r="AH37" s="12">
        <v>272907</v>
      </c>
      <c r="AI37" s="12">
        <f t="shared" si="22"/>
        <v>52.391437895949316</v>
      </c>
      <c r="AJ37" s="12">
        <v>1200</v>
      </c>
      <c r="AK37" s="12">
        <f t="shared" si="23"/>
        <v>0.23037051257439048</v>
      </c>
      <c r="AL37" s="12">
        <v>0</v>
      </c>
      <c r="AM37" s="12">
        <f t="shared" si="24"/>
        <v>0</v>
      </c>
      <c r="AN37" s="12">
        <v>0</v>
      </c>
      <c r="AO37" s="12">
        <f t="shared" si="25"/>
        <v>0</v>
      </c>
      <c r="AP37" s="12">
        <v>0</v>
      </c>
      <c r="AQ37" s="12">
        <f t="shared" si="18"/>
        <v>0</v>
      </c>
      <c r="AR37" s="13">
        <f t="shared" si="26"/>
        <v>701150</v>
      </c>
      <c r="AS37" s="12">
        <f t="shared" si="19"/>
        <v>134.6035707429449</v>
      </c>
    </row>
    <row r="38" spans="1:45" ht="12.75">
      <c r="A38" s="10">
        <v>35</v>
      </c>
      <c r="B38" s="3" t="s">
        <v>54</v>
      </c>
      <c r="C38" s="20">
        <v>6978</v>
      </c>
      <c r="D38" s="14">
        <v>3247</v>
      </c>
      <c r="E38" s="14">
        <f t="shared" si="7"/>
        <v>0.4653195758096876</v>
      </c>
      <c r="F38" s="14">
        <v>18133</v>
      </c>
      <c r="G38" s="14">
        <f t="shared" si="8"/>
        <v>2.5985955861278303</v>
      </c>
      <c r="H38" s="14">
        <v>19466</v>
      </c>
      <c r="I38" s="14">
        <f t="shared" si="9"/>
        <v>2.7896245342505015</v>
      </c>
      <c r="J38" s="14">
        <v>410583</v>
      </c>
      <c r="K38" s="14">
        <f t="shared" si="10"/>
        <v>58.8396388650043</v>
      </c>
      <c r="L38" s="14">
        <v>157732</v>
      </c>
      <c r="M38" s="14">
        <f t="shared" si="11"/>
        <v>22.604184580108914</v>
      </c>
      <c r="N38" s="14">
        <v>0</v>
      </c>
      <c r="O38" s="14">
        <f t="shared" si="12"/>
        <v>0</v>
      </c>
      <c r="P38" s="14">
        <v>946</v>
      </c>
      <c r="Q38" s="14">
        <f t="shared" si="13"/>
        <v>0.1355689309257667</v>
      </c>
      <c r="R38" s="14">
        <v>0</v>
      </c>
      <c r="S38" s="14">
        <f t="shared" si="14"/>
        <v>0</v>
      </c>
      <c r="T38" s="14">
        <v>61534</v>
      </c>
      <c r="U38" s="14">
        <f t="shared" si="14"/>
        <v>8.8182860418458</v>
      </c>
      <c r="V38" s="14">
        <v>22394</v>
      </c>
      <c r="W38" s="14">
        <f t="shared" si="20"/>
        <v>3.2092290054456862</v>
      </c>
      <c r="X38" s="14">
        <v>0</v>
      </c>
      <c r="Y38" s="14">
        <f t="shared" si="21"/>
        <v>0</v>
      </c>
      <c r="Z38" s="14">
        <v>0</v>
      </c>
      <c r="AA38" s="14">
        <f t="shared" si="15"/>
        <v>0</v>
      </c>
      <c r="AB38" s="14">
        <v>50665</v>
      </c>
      <c r="AC38" s="14">
        <f t="shared" si="16"/>
        <v>7.260676411579249</v>
      </c>
      <c r="AD38" s="14">
        <v>0</v>
      </c>
      <c r="AE38" s="14">
        <f t="shared" si="17"/>
        <v>0</v>
      </c>
      <c r="AF38" s="14">
        <v>473</v>
      </c>
      <c r="AG38" s="14">
        <f t="shared" si="17"/>
        <v>0.06778446546288334</v>
      </c>
      <c r="AH38" s="14">
        <v>319031</v>
      </c>
      <c r="AI38" s="14">
        <f t="shared" si="22"/>
        <v>45.71954714817999</v>
      </c>
      <c r="AJ38" s="14">
        <v>730961</v>
      </c>
      <c r="AK38" s="14">
        <f t="shared" si="23"/>
        <v>104.75222126683863</v>
      </c>
      <c r="AL38" s="14">
        <v>0</v>
      </c>
      <c r="AM38" s="14">
        <f t="shared" si="24"/>
        <v>0</v>
      </c>
      <c r="AN38" s="14">
        <v>0</v>
      </c>
      <c r="AO38" s="14">
        <f t="shared" si="25"/>
        <v>0</v>
      </c>
      <c r="AP38" s="14">
        <v>0</v>
      </c>
      <c r="AQ38" s="14">
        <f t="shared" si="18"/>
        <v>0</v>
      </c>
      <c r="AR38" s="15">
        <f t="shared" si="26"/>
        <v>1795165</v>
      </c>
      <c r="AS38" s="14">
        <f t="shared" si="19"/>
        <v>257.26067641157925</v>
      </c>
    </row>
    <row r="39" spans="1:45" ht="12.75">
      <c r="A39" s="9">
        <v>36</v>
      </c>
      <c r="B39" s="2" t="s">
        <v>55</v>
      </c>
      <c r="C39" s="19">
        <v>70246</v>
      </c>
      <c r="D39" s="12">
        <v>1598</v>
      </c>
      <c r="E39" s="12">
        <f t="shared" si="7"/>
        <v>0.022748626256299292</v>
      </c>
      <c r="F39" s="12">
        <v>7011556</v>
      </c>
      <c r="G39" s="12">
        <f t="shared" si="8"/>
        <v>99.814309711585</v>
      </c>
      <c r="H39" s="12">
        <v>4143177</v>
      </c>
      <c r="I39" s="12">
        <f t="shared" si="9"/>
        <v>58.980966887794324</v>
      </c>
      <c r="J39" s="12">
        <v>85282</v>
      </c>
      <c r="K39" s="12">
        <f t="shared" si="10"/>
        <v>1.2140477749622753</v>
      </c>
      <c r="L39" s="12">
        <v>5521533</v>
      </c>
      <c r="M39" s="12">
        <f t="shared" si="11"/>
        <v>78.60281012441989</v>
      </c>
      <c r="N39" s="12">
        <v>23757</v>
      </c>
      <c r="O39" s="12">
        <f t="shared" si="12"/>
        <v>0.3381971927227173</v>
      </c>
      <c r="P39" s="12">
        <v>0</v>
      </c>
      <c r="Q39" s="12">
        <f t="shared" si="13"/>
        <v>0</v>
      </c>
      <c r="R39" s="12">
        <v>0</v>
      </c>
      <c r="S39" s="12">
        <f t="shared" si="14"/>
        <v>0</v>
      </c>
      <c r="T39" s="12">
        <v>1409370</v>
      </c>
      <c r="U39" s="12">
        <f t="shared" si="14"/>
        <v>20.063348802778805</v>
      </c>
      <c r="V39" s="12">
        <v>59834</v>
      </c>
      <c r="W39" s="12">
        <f t="shared" si="20"/>
        <v>0.8517780371836119</v>
      </c>
      <c r="X39" s="12">
        <v>30916</v>
      </c>
      <c r="Y39" s="12">
        <f t="shared" si="21"/>
        <v>0.4401104689234974</v>
      </c>
      <c r="Z39" s="12">
        <v>45000</v>
      </c>
      <c r="AA39" s="12">
        <f t="shared" si="15"/>
        <v>0.6406058707969137</v>
      </c>
      <c r="AB39" s="12">
        <v>0</v>
      </c>
      <c r="AC39" s="12">
        <f t="shared" si="16"/>
        <v>0</v>
      </c>
      <c r="AD39" s="12">
        <v>0</v>
      </c>
      <c r="AE39" s="12">
        <f t="shared" si="17"/>
        <v>0</v>
      </c>
      <c r="AF39" s="12">
        <v>42070</v>
      </c>
      <c r="AG39" s="12">
        <f t="shared" si="17"/>
        <v>0.5988953107650258</v>
      </c>
      <c r="AH39" s="12">
        <v>2261146</v>
      </c>
      <c r="AI39" s="12">
        <f t="shared" si="22"/>
        <v>32.18896449619907</v>
      </c>
      <c r="AJ39" s="12">
        <v>0</v>
      </c>
      <c r="AK39" s="12">
        <f t="shared" si="23"/>
        <v>0</v>
      </c>
      <c r="AL39" s="12">
        <v>11634</v>
      </c>
      <c r="AM39" s="12">
        <f t="shared" si="24"/>
        <v>0.16561797113002877</v>
      </c>
      <c r="AN39" s="12">
        <v>0</v>
      </c>
      <c r="AO39" s="12">
        <f t="shared" si="25"/>
        <v>0</v>
      </c>
      <c r="AP39" s="12">
        <v>0</v>
      </c>
      <c r="AQ39" s="12">
        <f t="shared" si="18"/>
        <v>0</v>
      </c>
      <c r="AR39" s="13">
        <f t="shared" si="26"/>
        <v>20646873</v>
      </c>
      <c r="AS39" s="12">
        <f t="shared" si="19"/>
        <v>293.9224012755175</v>
      </c>
    </row>
    <row r="40" spans="1:45" ht="12.75">
      <c r="A40" s="9">
        <v>37</v>
      </c>
      <c r="B40" s="2" t="s">
        <v>56</v>
      </c>
      <c r="C40" s="19">
        <v>17793</v>
      </c>
      <c r="D40" s="12">
        <v>0</v>
      </c>
      <c r="E40" s="12">
        <f t="shared" si="7"/>
        <v>0</v>
      </c>
      <c r="F40" s="12">
        <v>14532</v>
      </c>
      <c r="G40" s="12">
        <f t="shared" si="8"/>
        <v>0.8167256786376665</v>
      </c>
      <c r="H40" s="12">
        <v>135469</v>
      </c>
      <c r="I40" s="12">
        <f t="shared" si="9"/>
        <v>7.613612094643961</v>
      </c>
      <c r="J40" s="12">
        <v>361799</v>
      </c>
      <c r="K40" s="12">
        <f t="shared" si="10"/>
        <v>20.333782948350475</v>
      </c>
      <c r="L40" s="12">
        <v>226254</v>
      </c>
      <c r="M40" s="12">
        <f t="shared" si="11"/>
        <v>12.715899511043668</v>
      </c>
      <c r="N40" s="12">
        <v>0</v>
      </c>
      <c r="O40" s="12">
        <f t="shared" si="12"/>
        <v>0</v>
      </c>
      <c r="P40" s="12">
        <v>725</v>
      </c>
      <c r="Q40" s="12">
        <f t="shared" si="13"/>
        <v>0.04074636092845501</v>
      </c>
      <c r="R40" s="12">
        <v>0</v>
      </c>
      <c r="S40" s="12">
        <f t="shared" si="14"/>
        <v>0</v>
      </c>
      <c r="T40" s="12">
        <v>325973</v>
      </c>
      <c r="U40" s="12">
        <f t="shared" si="14"/>
        <v>18.320294497836226</v>
      </c>
      <c r="V40" s="12">
        <v>31345</v>
      </c>
      <c r="W40" s="12">
        <f t="shared" si="20"/>
        <v>1.7616478390378238</v>
      </c>
      <c r="X40" s="12">
        <v>2519</v>
      </c>
      <c r="Y40" s="12">
        <f t="shared" si="21"/>
        <v>0.14157252852245264</v>
      </c>
      <c r="Z40" s="12">
        <v>0</v>
      </c>
      <c r="AA40" s="12">
        <f t="shared" si="15"/>
        <v>0</v>
      </c>
      <c r="AB40" s="12">
        <v>0</v>
      </c>
      <c r="AC40" s="12">
        <f t="shared" si="16"/>
        <v>0</v>
      </c>
      <c r="AD40" s="12">
        <v>0</v>
      </c>
      <c r="AE40" s="12">
        <f t="shared" si="17"/>
        <v>0</v>
      </c>
      <c r="AF40" s="12">
        <v>0</v>
      </c>
      <c r="AG40" s="12">
        <f t="shared" si="17"/>
        <v>0</v>
      </c>
      <c r="AH40" s="12">
        <v>439296</v>
      </c>
      <c r="AI40" s="12">
        <f t="shared" si="22"/>
        <v>24.689259821278032</v>
      </c>
      <c r="AJ40" s="12">
        <v>0</v>
      </c>
      <c r="AK40" s="12">
        <f t="shared" si="23"/>
        <v>0</v>
      </c>
      <c r="AL40" s="12">
        <v>0</v>
      </c>
      <c r="AM40" s="12">
        <f t="shared" si="24"/>
        <v>0</v>
      </c>
      <c r="AN40" s="12">
        <v>0</v>
      </c>
      <c r="AO40" s="12">
        <f t="shared" si="25"/>
        <v>0</v>
      </c>
      <c r="AP40" s="12">
        <v>0</v>
      </c>
      <c r="AQ40" s="12">
        <f t="shared" si="18"/>
        <v>0</v>
      </c>
      <c r="AR40" s="13">
        <f t="shared" si="26"/>
        <v>1537912</v>
      </c>
      <c r="AS40" s="12">
        <f t="shared" si="19"/>
        <v>86.43354128027876</v>
      </c>
    </row>
    <row r="41" spans="1:45" ht="12.75">
      <c r="A41" s="9">
        <v>38</v>
      </c>
      <c r="B41" s="2" t="s">
        <v>57</v>
      </c>
      <c r="C41" s="19">
        <v>4811</v>
      </c>
      <c r="D41" s="12">
        <v>0</v>
      </c>
      <c r="E41" s="12">
        <f t="shared" si="7"/>
        <v>0</v>
      </c>
      <c r="F41" s="12">
        <v>0</v>
      </c>
      <c r="G41" s="12">
        <f t="shared" si="8"/>
        <v>0</v>
      </c>
      <c r="H41" s="12">
        <v>150443</v>
      </c>
      <c r="I41" s="12">
        <f t="shared" si="9"/>
        <v>31.270629806692995</v>
      </c>
      <c r="J41" s="12">
        <v>278294</v>
      </c>
      <c r="K41" s="12">
        <f t="shared" si="10"/>
        <v>57.84535439617543</v>
      </c>
      <c r="L41" s="12">
        <v>86735</v>
      </c>
      <c r="M41" s="12">
        <f t="shared" si="11"/>
        <v>18.028476408231136</v>
      </c>
      <c r="N41" s="12">
        <v>13863</v>
      </c>
      <c r="O41" s="12">
        <f t="shared" si="12"/>
        <v>2.881521513198919</v>
      </c>
      <c r="P41" s="12">
        <v>1500</v>
      </c>
      <c r="Q41" s="12">
        <f t="shared" si="13"/>
        <v>0.31178549158179175</v>
      </c>
      <c r="R41" s="12">
        <v>0</v>
      </c>
      <c r="S41" s="12">
        <f t="shared" si="14"/>
        <v>0</v>
      </c>
      <c r="T41" s="12">
        <v>175593</v>
      </c>
      <c r="U41" s="12">
        <f t="shared" si="14"/>
        <v>36.49823321554771</v>
      </c>
      <c r="V41" s="12">
        <v>23247</v>
      </c>
      <c r="W41" s="12">
        <f t="shared" si="20"/>
        <v>4.832051548534608</v>
      </c>
      <c r="X41" s="12">
        <v>0</v>
      </c>
      <c r="Y41" s="12">
        <f t="shared" si="21"/>
        <v>0</v>
      </c>
      <c r="Z41" s="12">
        <v>0</v>
      </c>
      <c r="AA41" s="12">
        <f t="shared" si="15"/>
        <v>0</v>
      </c>
      <c r="AB41" s="12">
        <v>0</v>
      </c>
      <c r="AC41" s="12">
        <f t="shared" si="16"/>
        <v>0</v>
      </c>
      <c r="AD41" s="12">
        <v>0</v>
      </c>
      <c r="AE41" s="12">
        <f t="shared" si="17"/>
        <v>0</v>
      </c>
      <c r="AF41" s="12">
        <v>0</v>
      </c>
      <c r="AG41" s="12">
        <f t="shared" si="17"/>
        <v>0</v>
      </c>
      <c r="AH41" s="12">
        <v>256811</v>
      </c>
      <c r="AI41" s="12">
        <f t="shared" si="22"/>
        <v>53.37996258574101</v>
      </c>
      <c r="AJ41" s="12">
        <v>0</v>
      </c>
      <c r="AK41" s="12">
        <f t="shared" si="23"/>
        <v>0</v>
      </c>
      <c r="AL41" s="12">
        <v>0</v>
      </c>
      <c r="AM41" s="12">
        <f t="shared" si="24"/>
        <v>0</v>
      </c>
      <c r="AN41" s="12">
        <v>0</v>
      </c>
      <c r="AO41" s="12">
        <f t="shared" si="25"/>
        <v>0</v>
      </c>
      <c r="AP41" s="12">
        <v>0</v>
      </c>
      <c r="AQ41" s="12">
        <f t="shared" si="18"/>
        <v>0</v>
      </c>
      <c r="AR41" s="13">
        <f t="shared" si="26"/>
        <v>986486</v>
      </c>
      <c r="AS41" s="12">
        <f t="shared" si="19"/>
        <v>205.0480149657036</v>
      </c>
    </row>
    <row r="42" spans="1:45" ht="12.75">
      <c r="A42" s="9">
        <v>39</v>
      </c>
      <c r="B42" s="2" t="s">
        <v>58</v>
      </c>
      <c r="C42" s="19">
        <v>3185</v>
      </c>
      <c r="D42" s="12">
        <v>0</v>
      </c>
      <c r="E42" s="12">
        <f t="shared" si="7"/>
        <v>0</v>
      </c>
      <c r="F42" s="12">
        <v>0</v>
      </c>
      <c r="G42" s="12">
        <f t="shared" si="8"/>
        <v>0</v>
      </c>
      <c r="H42" s="12">
        <v>52611</v>
      </c>
      <c r="I42" s="12">
        <f t="shared" si="9"/>
        <v>16.518367346938774</v>
      </c>
      <c r="J42" s="12">
        <v>81030</v>
      </c>
      <c r="K42" s="12">
        <f t="shared" si="10"/>
        <v>25.441130298273155</v>
      </c>
      <c r="L42" s="12">
        <v>42509</v>
      </c>
      <c r="M42" s="12">
        <f t="shared" si="11"/>
        <v>13.34662480376766</v>
      </c>
      <c r="N42" s="12">
        <v>9268</v>
      </c>
      <c r="O42" s="12">
        <f t="shared" si="12"/>
        <v>2.9098901098901098</v>
      </c>
      <c r="P42" s="12">
        <v>493</v>
      </c>
      <c r="Q42" s="12">
        <f t="shared" si="13"/>
        <v>0.15478806907378337</v>
      </c>
      <c r="R42" s="12">
        <v>0</v>
      </c>
      <c r="S42" s="12">
        <f t="shared" si="14"/>
        <v>0</v>
      </c>
      <c r="T42" s="12">
        <v>90846</v>
      </c>
      <c r="U42" s="12">
        <f t="shared" si="14"/>
        <v>28.523076923076925</v>
      </c>
      <c r="V42" s="12">
        <v>13519</v>
      </c>
      <c r="W42" s="12">
        <f t="shared" si="20"/>
        <v>4.24458398744113</v>
      </c>
      <c r="X42" s="12">
        <v>11093</v>
      </c>
      <c r="Y42" s="12">
        <f t="shared" si="21"/>
        <v>3.4828885400313974</v>
      </c>
      <c r="Z42" s="12">
        <v>19730</v>
      </c>
      <c r="AA42" s="12">
        <f t="shared" si="15"/>
        <v>6.194662480376766</v>
      </c>
      <c r="AB42" s="12">
        <v>0</v>
      </c>
      <c r="AC42" s="12">
        <f t="shared" si="16"/>
        <v>0</v>
      </c>
      <c r="AD42" s="12">
        <v>0</v>
      </c>
      <c r="AE42" s="12">
        <f t="shared" si="17"/>
        <v>0</v>
      </c>
      <c r="AF42" s="12">
        <v>0</v>
      </c>
      <c r="AG42" s="12">
        <f t="shared" si="17"/>
        <v>0</v>
      </c>
      <c r="AH42" s="12">
        <v>211248</v>
      </c>
      <c r="AI42" s="12">
        <f t="shared" si="22"/>
        <v>66.32590266875981</v>
      </c>
      <c r="AJ42" s="12">
        <v>966001</v>
      </c>
      <c r="AK42" s="12">
        <f t="shared" si="23"/>
        <v>303.2970172684458</v>
      </c>
      <c r="AL42" s="12">
        <v>0</v>
      </c>
      <c r="AM42" s="12">
        <f t="shared" si="24"/>
        <v>0</v>
      </c>
      <c r="AN42" s="12">
        <v>0</v>
      </c>
      <c r="AO42" s="12">
        <f t="shared" si="25"/>
        <v>0</v>
      </c>
      <c r="AP42" s="12">
        <v>0</v>
      </c>
      <c r="AQ42" s="12">
        <f t="shared" si="18"/>
        <v>0</v>
      </c>
      <c r="AR42" s="13">
        <f t="shared" si="26"/>
        <v>1498348</v>
      </c>
      <c r="AS42" s="12">
        <f t="shared" si="19"/>
        <v>470.4389324960754</v>
      </c>
    </row>
    <row r="43" spans="1:45" ht="12.75">
      <c r="A43" s="10">
        <v>40</v>
      </c>
      <c r="B43" s="3" t="s">
        <v>59</v>
      </c>
      <c r="C43" s="20">
        <v>22872</v>
      </c>
      <c r="D43" s="14">
        <v>45225</v>
      </c>
      <c r="E43" s="14">
        <f t="shared" si="7"/>
        <v>1.977308499475341</v>
      </c>
      <c r="F43" s="14">
        <v>0</v>
      </c>
      <c r="G43" s="14">
        <f t="shared" si="8"/>
        <v>0</v>
      </c>
      <c r="H43" s="14">
        <v>948771</v>
      </c>
      <c r="I43" s="14">
        <f t="shared" si="9"/>
        <v>41.48176810073452</v>
      </c>
      <c r="J43" s="14">
        <v>1747</v>
      </c>
      <c r="K43" s="14">
        <f t="shared" si="10"/>
        <v>0.07638160195872683</v>
      </c>
      <c r="L43" s="14">
        <v>422</v>
      </c>
      <c r="M43" s="14">
        <f t="shared" si="11"/>
        <v>0.01845050717033928</v>
      </c>
      <c r="N43" s="14">
        <v>0</v>
      </c>
      <c r="O43" s="14">
        <f t="shared" si="12"/>
        <v>0</v>
      </c>
      <c r="P43" s="14">
        <v>900</v>
      </c>
      <c r="Q43" s="14">
        <f t="shared" si="13"/>
        <v>0.039349422875131164</v>
      </c>
      <c r="R43" s="14">
        <v>0</v>
      </c>
      <c r="S43" s="14">
        <f t="shared" si="14"/>
        <v>0</v>
      </c>
      <c r="T43" s="14">
        <v>571589</v>
      </c>
      <c r="U43" s="14">
        <f t="shared" si="14"/>
        <v>24.99077474641483</v>
      </c>
      <c r="V43" s="14">
        <v>46337</v>
      </c>
      <c r="W43" s="14">
        <f t="shared" si="20"/>
        <v>2.025926897516614</v>
      </c>
      <c r="X43" s="14">
        <v>0</v>
      </c>
      <c r="Y43" s="14">
        <f t="shared" si="21"/>
        <v>0</v>
      </c>
      <c r="Z43" s="14">
        <v>0</v>
      </c>
      <c r="AA43" s="14">
        <f t="shared" si="15"/>
        <v>0</v>
      </c>
      <c r="AB43" s="14">
        <v>0</v>
      </c>
      <c r="AC43" s="14">
        <f t="shared" si="16"/>
        <v>0</v>
      </c>
      <c r="AD43" s="14">
        <v>0</v>
      </c>
      <c r="AE43" s="14">
        <f t="shared" si="17"/>
        <v>0</v>
      </c>
      <c r="AF43" s="14">
        <v>0</v>
      </c>
      <c r="AG43" s="14">
        <f t="shared" si="17"/>
        <v>0</v>
      </c>
      <c r="AH43" s="14">
        <v>584345</v>
      </c>
      <c r="AI43" s="14">
        <f t="shared" si="22"/>
        <v>25.548487233298356</v>
      </c>
      <c r="AJ43" s="14">
        <v>2818027</v>
      </c>
      <c r="AK43" s="14">
        <f t="shared" si="23"/>
        <v>123.20859566281916</v>
      </c>
      <c r="AL43" s="14">
        <v>0</v>
      </c>
      <c r="AM43" s="14">
        <f t="shared" si="24"/>
        <v>0</v>
      </c>
      <c r="AN43" s="14">
        <v>0</v>
      </c>
      <c r="AO43" s="14">
        <f t="shared" si="25"/>
        <v>0</v>
      </c>
      <c r="AP43" s="14">
        <v>0</v>
      </c>
      <c r="AQ43" s="14">
        <f t="shared" si="18"/>
        <v>0</v>
      </c>
      <c r="AR43" s="15">
        <f t="shared" si="26"/>
        <v>5017363</v>
      </c>
      <c r="AS43" s="14">
        <f t="shared" si="19"/>
        <v>219.36704267226304</v>
      </c>
    </row>
    <row r="44" spans="1:45" ht="12.75">
      <c r="A44" s="9">
        <v>41</v>
      </c>
      <c r="B44" s="2" t="s">
        <v>60</v>
      </c>
      <c r="C44" s="19">
        <v>1604</v>
      </c>
      <c r="D44" s="12">
        <v>0</v>
      </c>
      <c r="E44" s="12">
        <f t="shared" si="7"/>
        <v>0</v>
      </c>
      <c r="F44" s="12">
        <v>0</v>
      </c>
      <c r="G44" s="12">
        <f t="shared" si="8"/>
        <v>0</v>
      </c>
      <c r="H44" s="12">
        <v>91021</v>
      </c>
      <c r="I44" s="12">
        <f t="shared" si="9"/>
        <v>56.74625935162095</v>
      </c>
      <c r="J44" s="12">
        <v>500</v>
      </c>
      <c r="K44" s="12">
        <f t="shared" si="10"/>
        <v>0.3117206982543641</v>
      </c>
      <c r="L44" s="12">
        <v>33744</v>
      </c>
      <c r="M44" s="12">
        <f t="shared" si="11"/>
        <v>21.037406483790523</v>
      </c>
      <c r="N44" s="12">
        <v>0</v>
      </c>
      <c r="O44" s="12">
        <f t="shared" si="12"/>
        <v>0</v>
      </c>
      <c r="P44" s="12">
        <v>411</v>
      </c>
      <c r="Q44" s="12">
        <f t="shared" si="13"/>
        <v>0.2562344139650873</v>
      </c>
      <c r="R44" s="12">
        <v>0</v>
      </c>
      <c r="S44" s="12">
        <f t="shared" si="14"/>
        <v>0</v>
      </c>
      <c r="T44" s="12">
        <v>60981</v>
      </c>
      <c r="U44" s="12">
        <f t="shared" si="14"/>
        <v>38.018079800498754</v>
      </c>
      <c r="V44" s="12">
        <v>5196</v>
      </c>
      <c r="W44" s="12">
        <f t="shared" si="20"/>
        <v>3.239401496259352</v>
      </c>
      <c r="X44" s="12">
        <v>11606</v>
      </c>
      <c r="Y44" s="12">
        <f t="shared" si="21"/>
        <v>7.2356608478802995</v>
      </c>
      <c r="Z44" s="12">
        <v>0</v>
      </c>
      <c r="AA44" s="12">
        <f t="shared" si="15"/>
        <v>0</v>
      </c>
      <c r="AB44" s="12">
        <v>0</v>
      </c>
      <c r="AC44" s="12">
        <f t="shared" si="16"/>
        <v>0</v>
      </c>
      <c r="AD44" s="12">
        <v>0</v>
      </c>
      <c r="AE44" s="12">
        <f t="shared" si="17"/>
        <v>0</v>
      </c>
      <c r="AF44" s="12">
        <v>0</v>
      </c>
      <c r="AG44" s="12">
        <f t="shared" si="17"/>
        <v>0</v>
      </c>
      <c r="AH44" s="12">
        <v>71806</v>
      </c>
      <c r="AI44" s="12">
        <f t="shared" si="22"/>
        <v>44.766832917705734</v>
      </c>
      <c r="AJ44" s="12">
        <v>0</v>
      </c>
      <c r="AK44" s="12">
        <f t="shared" si="23"/>
        <v>0</v>
      </c>
      <c r="AL44" s="12">
        <v>0</v>
      </c>
      <c r="AM44" s="12">
        <f t="shared" si="24"/>
        <v>0</v>
      </c>
      <c r="AN44" s="12">
        <v>0</v>
      </c>
      <c r="AO44" s="12">
        <f t="shared" si="25"/>
        <v>0</v>
      </c>
      <c r="AP44" s="12">
        <v>0</v>
      </c>
      <c r="AQ44" s="12">
        <f t="shared" si="18"/>
        <v>0</v>
      </c>
      <c r="AR44" s="13">
        <f t="shared" si="26"/>
        <v>275265</v>
      </c>
      <c r="AS44" s="12">
        <f t="shared" si="19"/>
        <v>171.61159600997507</v>
      </c>
    </row>
    <row r="45" spans="1:45" ht="12.75">
      <c r="A45" s="9">
        <v>42</v>
      </c>
      <c r="B45" s="2" t="s">
        <v>61</v>
      </c>
      <c r="C45" s="19">
        <v>3527</v>
      </c>
      <c r="D45" s="12">
        <v>18484</v>
      </c>
      <c r="E45" s="12">
        <f t="shared" si="7"/>
        <v>5.2407144882336265</v>
      </c>
      <c r="F45" s="12">
        <v>0</v>
      </c>
      <c r="G45" s="12">
        <f t="shared" si="8"/>
        <v>0</v>
      </c>
      <c r="H45" s="12">
        <v>10895</v>
      </c>
      <c r="I45" s="12">
        <f t="shared" si="9"/>
        <v>3.089027502126453</v>
      </c>
      <c r="J45" s="12">
        <v>198232</v>
      </c>
      <c r="K45" s="12">
        <f t="shared" si="10"/>
        <v>56.204139495321805</v>
      </c>
      <c r="L45" s="12">
        <v>26634</v>
      </c>
      <c r="M45" s="12">
        <f t="shared" si="11"/>
        <v>7.551460164445705</v>
      </c>
      <c r="N45" s="12">
        <v>6509</v>
      </c>
      <c r="O45" s="12">
        <f t="shared" si="12"/>
        <v>1.8454777431244684</v>
      </c>
      <c r="P45" s="12">
        <v>0</v>
      </c>
      <c r="Q45" s="12">
        <f t="shared" si="13"/>
        <v>0</v>
      </c>
      <c r="R45" s="12">
        <v>0</v>
      </c>
      <c r="S45" s="12">
        <f t="shared" si="14"/>
        <v>0</v>
      </c>
      <c r="T45" s="12">
        <v>103462</v>
      </c>
      <c r="U45" s="12">
        <f t="shared" si="14"/>
        <v>29.334278423589453</v>
      </c>
      <c r="V45" s="12">
        <v>18286</v>
      </c>
      <c r="W45" s="12">
        <f t="shared" si="20"/>
        <v>5.18457612702013</v>
      </c>
      <c r="X45" s="12">
        <v>1274</v>
      </c>
      <c r="Y45" s="12">
        <f t="shared" si="21"/>
        <v>0.36121349588885737</v>
      </c>
      <c r="Z45" s="12">
        <v>1512</v>
      </c>
      <c r="AA45" s="12">
        <f t="shared" si="15"/>
        <v>0.4286929401757868</v>
      </c>
      <c r="AB45" s="12">
        <v>4740</v>
      </c>
      <c r="AC45" s="12">
        <f t="shared" si="16"/>
        <v>1.3439183442018712</v>
      </c>
      <c r="AD45" s="12">
        <v>0</v>
      </c>
      <c r="AE45" s="12">
        <f t="shared" si="17"/>
        <v>0</v>
      </c>
      <c r="AF45" s="12">
        <v>2149</v>
      </c>
      <c r="AG45" s="12">
        <f t="shared" si="17"/>
        <v>0.6092996881202155</v>
      </c>
      <c r="AH45" s="12">
        <v>190517</v>
      </c>
      <c r="AI45" s="12">
        <f t="shared" si="22"/>
        <v>54.01672809753332</v>
      </c>
      <c r="AJ45" s="12">
        <v>51737</v>
      </c>
      <c r="AK45" s="12">
        <f t="shared" si="23"/>
        <v>14.668840374255742</v>
      </c>
      <c r="AL45" s="12">
        <v>18013</v>
      </c>
      <c r="AM45" s="12">
        <f t="shared" si="24"/>
        <v>5.1071732350439465</v>
      </c>
      <c r="AN45" s="12">
        <v>0</v>
      </c>
      <c r="AO45" s="12">
        <f t="shared" si="25"/>
        <v>0</v>
      </c>
      <c r="AP45" s="12">
        <v>0</v>
      </c>
      <c r="AQ45" s="12">
        <f t="shared" si="18"/>
        <v>0</v>
      </c>
      <c r="AR45" s="13">
        <f t="shared" si="26"/>
        <v>652444</v>
      </c>
      <c r="AS45" s="12">
        <f t="shared" si="19"/>
        <v>184.98554011908138</v>
      </c>
    </row>
    <row r="46" spans="1:45" ht="12.75">
      <c r="A46" s="9">
        <v>43</v>
      </c>
      <c r="B46" s="2" t="s">
        <v>62</v>
      </c>
      <c r="C46" s="19">
        <v>4299</v>
      </c>
      <c r="D46" s="12">
        <v>2505</v>
      </c>
      <c r="E46" s="12">
        <f t="shared" si="7"/>
        <v>0.5826936496859735</v>
      </c>
      <c r="F46" s="12">
        <v>1442</v>
      </c>
      <c r="G46" s="12">
        <f t="shared" si="8"/>
        <v>0.33542684345196555</v>
      </c>
      <c r="H46" s="12">
        <v>56882</v>
      </c>
      <c r="I46" s="12">
        <f t="shared" si="9"/>
        <v>13.231449174226565</v>
      </c>
      <c r="J46" s="12">
        <v>95959</v>
      </c>
      <c r="K46" s="12">
        <f t="shared" si="10"/>
        <v>22.321237497092348</v>
      </c>
      <c r="L46" s="12">
        <v>32126</v>
      </c>
      <c r="M46" s="12">
        <f t="shared" si="11"/>
        <v>7.472900674575483</v>
      </c>
      <c r="N46" s="12">
        <v>11664</v>
      </c>
      <c r="O46" s="12">
        <f t="shared" si="12"/>
        <v>2.713189113747383</v>
      </c>
      <c r="P46" s="12">
        <v>1167</v>
      </c>
      <c r="Q46" s="12">
        <f t="shared" si="13"/>
        <v>0.27145847871598044</v>
      </c>
      <c r="R46" s="12">
        <v>0</v>
      </c>
      <c r="S46" s="12">
        <f t="shared" si="14"/>
        <v>0</v>
      </c>
      <c r="T46" s="12">
        <v>167859</v>
      </c>
      <c r="U46" s="12">
        <f t="shared" si="14"/>
        <v>39.04605722260991</v>
      </c>
      <c r="V46" s="12">
        <v>5019</v>
      </c>
      <c r="W46" s="12">
        <f t="shared" si="20"/>
        <v>1.1674808094905793</v>
      </c>
      <c r="X46" s="12">
        <v>0</v>
      </c>
      <c r="Y46" s="12">
        <f t="shared" si="21"/>
        <v>0</v>
      </c>
      <c r="Z46" s="12">
        <v>0</v>
      </c>
      <c r="AA46" s="12">
        <f t="shared" si="15"/>
        <v>0</v>
      </c>
      <c r="AB46" s="12">
        <v>185</v>
      </c>
      <c r="AC46" s="12">
        <f t="shared" si="16"/>
        <v>0.04303326354966271</v>
      </c>
      <c r="AD46" s="12">
        <v>0</v>
      </c>
      <c r="AE46" s="12">
        <f t="shared" si="17"/>
        <v>0</v>
      </c>
      <c r="AF46" s="12">
        <v>0</v>
      </c>
      <c r="AG46" s="12">
        <f t="shared" si="17"/>
        <v>0</v>
      </c>
      <c r="AH46" s="12">
        <v>214168</v>
      </c>
      <c r="AI46" s="12">
        <f t="shared" si="22"/>
        <v>49.8180972319144</v>
      </c>
      <c r="AJ46" s="12">
        <v>570201</v>
      </c>
      <c r="AK46" s="12">
        <f t="shared" si="23"/>
        <v>132.635729239358</v>
      </c>
      <c r="AL46" s="12">
        <v>0</v>
      </c>
      <c r="AM46" s="12">
        <f t="shared" si="24"/>
        <v>0</v>
      </c>
      <c r="AN46" s="12">
        <v>0</v>
      </c>
      <c r="AO46" s="12">
        <f t="shared" si="25"/>
        <v>0</v>
      </c>
      <c r="AP46" s="12">
        <v>0</v>
      </c>
      <c r="AQ46" s="12">
        <f t="shared" si="18"/>
        <v>0</v>
      </c>
      <c r="AR46" s="13">
        <f t="shared" si="26"/>
        <v>1159177</v>
      </c>
      <c r="AS46" s="12">
        <f t="shared" si="19"/>
        <v>269.6387531984182</v>
      </c>
    </row>
    <row r="47" spans="1:45" ht="12.75">
      <c r="A47" s="9">
        <v>44</v>
      </c>
      <c r="B47" s="2" t="s">
        <v>63</v>
      </c>
      <c r="C47" s="19">
        <v>8734</v>
      </c>
      <c r="D47" s="12">
        <v>3669</v>
      </c>
      <c r="E47" s="12">
        <f t="shared" si="7"/>
        <v>0.4200824364552324</v>
      </c>
      <c r="F47" s="12">
        <v>0</v>
      </c>
      <c r="G47" s="12">
        <f t="shared" si="8"/>
        <v>0</v>
      </c>
      <c r="H47" s="12">
        <v>195498</v>
      </c>
      <c r="I47" s="12">
        <f t="shared" si="9"/>
        <v>22.3835585069842</v>
      </c>
      <c r="J47" s="12">
        <v>400132</v>
      </c>
      <c r="K47" s="12">
        <f t="shared" si="10"/>
        <v>45.813144034806506</v>
      </c>
      <c r="L47" s="12">
        <v>200815</v>
      </c>
      <c r="M47" s="12">
        <f t="shared" si="11"/>
        <v>22.992328829860316</v>
      </c>
      <c r="N47" s="12">
        <v>18147</v>
      </c>
      <c r="O47" s="12">
        <f t="shared" si="12"/>
        <v>2.077742157087245</v>
      </c>
      <c r="P47" s="12">
        <v>1973</v>
      </c>
      <c r="Q47" s="12">
        <f t="shared" si="13"/>
        <v>0.22589878635218685</v>
      </c>
      <c r="R47" s="12">
        <v>0</v>
      </c>
      <c r="S47" s="12">
        <f t="shared" si="14"/>
        <v>0</v>
      </c>
      <c r="T47" s="12">
        <v>91235</v>
      </c>
      <c r="U47" s="12">
        <f t="shared" si="14"/>
        <v>10.445958323792077</v>
      </c>
      <c r="V47" s="12">
        <v>15978</v>
      </c>
      <c r="W47" s="12">
        <f t="shared" si="20"/>
        <v>1.829402335699565</v>
      </c>
      <c r="X47" s="12">
        <v>1737</v>
      </c>
      <c r="Y47" s="12">
        <f t="shared" si="21"/>
        <v>0.19887794824822533</v>
      </c>
      <c r="Z47" s="12">
        <v>0</v>
      </c>
      <c r="AA47" s="12">
        <f t="shared" si="15"/>
        <v>0</v>
      </c>
      <c r="AB47" s="12">
        <v>7752</v>
      </c>
      <c r="AC47" s="12">
        <f t="shared" si="16"/>
        <v>0.8875658346691092</v>
      </c>
      <c r="AD47" s="12">
        <v>0</v>
      </c>
      <c r="AE47" s="12">
        <f t="shared" si="17"/>
        <v>0</v>
      </c>
      <c r="AF47" s="12">
        <v>0</v>
      </c>
      <c r="AG47" s="12">
        <f t="shared" si="17"/>
        <v>0</v>
      </c>
      <c r="AH47" s="12">
        <v>105621</v>
      </c>
      <c r="AI47" s="12">
        <f t="shared" si="22"/>
        <v>12.093084497366613</v>
      </c>
      <c r="AJ47" s="12">
        <v>0</v>
      </c>
      <c r="AK47" s="12">
        <f t="shared" si="23"/>
        <v>0</v>
      </c>
      <c r="AL47" s="12">
        <v>0</v>
      </c>
      <c r="AM47" s="12">
        <f t="shared" si="24"/>
        <v>0</v>
      </c>
      <c r="AN47" s="12">
        <v>0</v>
      </c>
      <c r="AO47" s="12">
        <f t="shared" si="25"/>
        <v>0</v>
      </c>
      <c r="AP47" s="12">
        <v>0</v>
      </c>
      <c r="AQ47" s="12">
        <f t="shared" si="18"/>
        <v>0</v>
      </c>
      <c r="AR47" s="13">
        <f t="shared" si="26"/>
        <v>1042557</v>
      </c>
      <c r="AS47" s="12">
        <f t="shared" si="19"/>
        <v>119.36764369132128</v>
      </c>
    </row>
    <row r="48" spans="1:45" ht="12.75">
      <c r="A48" s="10">
        <v>45</v>
      </c>
      <c r="B48" s="3" t="s">
        <v>64</v>
      </c>
      <c r="C48" s="20">
        <v>9717</v>
      </c>
      <c r="D48" s="14">
        <v>0</v>
      </c>
      <c r="E48" s="14">
        <f t="shared" si="7"/>
        <v>0</v>
      </c>
      <c r="F48" s="14">
        <v>0</v>
      </c>
      <c r="G48" s="14">
        <f t="shared" si="8"/>
        <v>0</v>
      </c>
      <c r="H48" s="14">
        <v>217234</v>
      </c>
      <c r="I48" s="14">
        <f t="shared" si="9"/>
        <v>22.356076978491306</v>
      </c>
      <c r="J48" s="14">
        <v>616096</v>
      </c>
      <c r="K48" s="14">
        <f t="shared" si="10"/>
        <v>63.40393125450242</v>
      </c>
      <c r="L48" s="14">
        <v>323618</v>
      </c>
      <c r="M48" s="14">
        <f t="shared" si="11"/>
        <v>33.30431203046208</v>
      </c>
      <c r="N48" s="14">
        <v>0</v>
      </c>
      <c r="O48" s="14">
        <f t="shared" si="12"/>
        <v>0</v>
      </c>
      <c r="P48" s="14">
        <v>4247</v>
      </c>
      <c r="Q48" s="14">
        <f t="shared" si="13"/>
        <v>0.43706905423484615</v>
      </c>
      <c r="R48" s="14">
        <v>0</v>
      </c>
      <c r="S48" s="14">
        <f t="shared" si="14"/>
        <v>0</v>
      </c>
      <c r="T48" s="14">
        <v>353683</v>
      </c>
      <c r="U48" s="14">
        <f t="shared" si="14"/>
        <v>36.39837398373984</v>
      </c>
      <c r="V48" s="14">
        <v>61776</v>
      </c>
      <c r="W48" s="14">
        <f t="shared" si="20"/>
        <v>6.357517752392714</v>
      </c>
      <c r="X48" s="14">
        <v>2929</v>
      </c>
      <c r="Y48" s="14">
        <f t="shared" si="21"/>
        <v>0.301430482659257</v>
      </c>
      <c r="Z48" s="14">
        <v>0</v>
      </c>
      <c r="AA48" s="14">
        <f t="shared" si="15"/>
        <v>0</v>
      </c>
      <c r="AB48" s="14">
        <v>0</v>
      </c>
      <c r="AC48" s="14">
        <f t="shared" si="16"/>
        <v>0</v>
      </c>
      <c r="AD48" s="14">
        <v>0</v>
      </c>
      <c r="AE48" s="14">
        <f t="shared" si="17"/>
        <v>0</v>
      </c>
      <c r="AF48" s="14">
        <v>10000</v>
      </c>
      <c r="AG48" s="14">
        <f t="shared" si="17"/>
        <v>1.0291242152927857</v>
      </c>
      <c r="AH48" s="14">
        <v>513376</v>
      </c>
      <c r="AI48" s="14">
        <f t="shared" si="22"/>
        <v>52.83276731501492</v>
      </c>
      <c r="AJ48" s="14">
        <v>61471</v>
      </c>
      <c r="AK48" s="14">
        <f t="shared" si="23"/>
        <v>6.326129463826284</v>
      </c>
      <c r="AL48" s="14">
        <v>0</v>
      </c>
      <c r="AM48" s="14">
        <f t="shared" si="24"/>
        <v>0</v>
      </c>
      <c r="AN48" s="14">
        <v>0</v>
      </c>
      <c r="AO48" s="14">
        <f t="shared" si="25"/>
        <v>0</v>
      </c>
      <c r="AP48" s="14">
        <v>0</v>
      </c>
      <c r="AQ48" s="14">
        <f t="shared" si="18"/>
        <v>0</v>
      </c>
      <c r="AR48" s="15">
        <f t="shared" si="26"/>
        <v>2164430</v>
      </c>
      <c r="AS48" s="14">
        <f t="shared" si="19"/>
        <v>222.74673253061644</v>
      </c>
    </row>
    <row r="49" spans="1:45" ht="12.75">
      <c r="A49" s="9">
        <v>46</v>
      </c>
      <c r="B49" s="2" t="s">
        <v>65</v>
      </c>
      <c r="C49" s="19">
        <v>1368</v>
      </c>
      <c r="D49" s="12">
        <v>2645</v>
      </c>
      <c r="E49" s="12">
        <f t="shared" si="7"/>
        <v>1.9334795321637428</v>
      </c>
      <c r="F49" s="12">
        <v>0</v>
      </c>
      <c r="G49" s="12">
        <f t="shared" si="8"/>
        <v>0</v>
      </c>
      <c r="H49" s="12">
        <v>3000</v>
      </c>
      <c r="I49" s="12">
        <f t="shared" si="9"/>
        <v>2.192982456140351</v>
      </c>
      <c r="J49" s="12">
        <v>0</v>
      </c>
      <c r="K49" s="12">
        <f t="shared" si="10"/>
        <v>0</v>
      </c>
      <c r="L49" s="12">
        <v>36758</v>
      </c>
      <c r="M49" s="12">
        <f t="shared" si="11"/>
        <v>26.869883040935672</v>
      </c>
      <c r="N49" s="12">
        <v>0</v>
      </c>
      <c r="O49" s="12">
        <f t="shared" si="12"/>
        <v>0</v>
      </c>
      <c r="P49" s="12">
        <v>415</v>
      </c>
      <c r="Q49" s="12">
        <f t="shared" si="13"/>
        <v>0.3033625730994152</v>
      </c>
      <c r="R49" s="12">
        <v>0</v>
      </c>
      <c r="S49" s="12">
        <f t="shared" si="14"/>
        <v>0</v>
      </c>
      <c r="T49" s="12">
        <v>80426</v>
      </c>
      <c r="U49" s="12">
        <f t="shared" si="14"/>
        <v>58.79093567251462</v>
      </c>
      <c r="V49" s="12">
        <v>4715</v>
      </c>
      <c r="W49" s="12">
        <f t="shared" si="20"/>
        <v>3.4466374269005846</v>
      </c>
      <c r="X49" s="12">
        <v>4006</v>
      </c>
      <c r="Y49" s="12">
        <f t="shared" si="21"/>
        <v>2.9283625730994154</v>
      </c>
      <c r="Z49" s="12">
        <v>0</v>
      </c>
      <c r="AA49" s="12">
        <f t="shared" si="15"/>
        <v>0</v>
      </c>
      <c r="AB49" s="12">
        <v>31081</v>
      </c>
      <c r="AC49" s="12">
        <f t="shared" si="16"/>
        <v>22.72002923976608</v>
      </c>
      <c r="AD49" s="12">
        <v>0</v>
      </c>
      <c r="AE49" s="12">
        <f t="shared" si="17"/>
        <v>0</v>
      </c>
      <c r="AF49" s="12">
        <v>0</v>
      </c>
      <c r="AG49" s="12">
        <f t="shared" si="17"/>
        <v>0</v>
      </c>
      <c r="AH49" s="12">
        <v>31528</v>
      </c>
      <c r="AI49" s="12">
        <f t="shared" si="22"/>
        <v>23.046783625730995</v>
      </c>
      <c r="AJ49" s="12">
        <v>340286</v>
      </c>
      <c r="AK49" s="12">
        <f t="shared" si="23"/>
        <v>248.74707602339183</v>
      </c>
      <c r="AL49" s="12">
        <v>270</v>
      </c>
      <c r="AM49" s="12">
        <f t="shared" si="24"/>
        <v>0.19736842105263158</v>
      </c>
      <c r="AN49" s="12">
        <v>0</v>
      </c>
      <c r="AO49" s="12">
        <f t="shared" si="25"/>
        <v>0</v>
      </c>
      <c r="AP49" s="12">
        <v>0</v>
      </c>
      <c r="AQ49" s="12">
        <f t="shared" si="18"/>
        <v>0</v>
      </c>
      <c r="AR49" s="13">
        <f t="shared" si="26"/>
        <v>535130</v>
      </c>
      <c r="AS49" s="12">
        <f t="shared" si="19"/>
        <v>391.1769005847953</v>
      </c>
    </row>
    <row r="50" spans="1:45" ht="12.75">
      <c r="A50" s="9">
        <v>47</v>
      </c>
      <c r="B50" s="2" t="s">
        <v>66</v>
      </c>
      <c r="C50" s="19">
        <v>4076</v>
      </c>
      <c r="D50" s="12">
        <v>0</v>
      </c>
      <c r="E50" s="12">
        <f t="shared" si="7"/>
        <v>0</v>
      </c>
      <c r="F50" s="12">
        <v>0</v>
      </c>
      <c r="G50" s="12">
        <f t="shared" si="8"/>
        <v>0</v>
      </c>
      <c r="H50" s="12">
        <v>102278</v>
      </c>
      <c r="I50" s="12">
        <f t="shared" si="9"/>
        <v>25.092737978410206</v>
      </c>
      <c r="J50" s="12">
        <v>233630</v>
      </c>
      <c r="K50" s="12">
        <f t="shared" si="10"/>
        <v>57.31844946025515</v>
      </c>
      <c r="L50" s="12">
        <v>61279</v>
      </c>
      <c r="M50" s="12">
        <f t="shared" si="11"/>
        <v>15.034102060843965</v>
      </c>
      <c r="N50" s="12">
        <v>24446</v>
      </c>
      <c r="O50" s="12">
        <f t="shared" si="12"/>
        <v>5.9975466143277725</v>
      </c>
      <c r="P50" s="12">
        <v>1296</v>
      </c>
      <c r="Q50" s="12">
        <f t="shared" si="13"/>
        <v>0.3179587831207066</v>
      </c>
      <c r="R50" s="12">
        <v>0</v>
      </c>
      <c r="S50" s="12">
        <f t="shared" si="14"/>
        <v>0</v>
      </c>
      <c r="T50" s="12">
        <v>64691</v>
      </c>
      <c r="U50" s="12">
        <f t="shared" si="14"/>
        <v>15.871197252208047</v>
      </c>
      <c r="V50" s="12">
        <v>14255</v>
      </c>
      <c r="W50" s="12">
        <f t="shared" si="20"/>
        <v>3.4973012757605497</v>
      </c>
      <c r="X50" s="12">
        <v>0</v>
      </c>
      <c r="Y50" s="12">
        <f t="shared" si="21"/>
        <v>0</v>
      </c>
      <c r="Z50" s="12">
        <v>0</v>
      </c>
      <c r="AA50" s="12">
        <f t="shared" si="15"/>
        <v>0</v>
      </c>
      <c r="AB50" s="12">
        <v>0</v>
      </c>
      <c r="AC50" s="12">
        <f t="shared" si="16"/>
        <v>0</v>
      </c>
      <c r="AD50" s="12">
        <v>0</v>
      </c>
      <c r="AE50" s="12">
        <f t="shared" si="17"/>
        <v>0</v>
      </c>
      <c r="AF50" s="12">
        <v>0</v>
      </c>
      <c r="AG50" s="12">
        <f t="shared" si="17"/>
        <v>0</v>
      </c>
      <c r="AH50" s="12">
        <v>304234</v>
      </c>
      <c r="AI50" s="12">
        <f t="shared" si="22"/>
        <v>74.64033366045142</v>
      </c>
      <c r="AJ50" s="12">
        <v>0</v>
      </c>
      <c r="AK50" s="12">
        <f t="shared" si="23"/>
        <v>0</v>
      </c>
      <c r="AL50" s="12">
        <v>0</v>
      </c>
      <c r="AM50" s="12">
        <f t="shared" si="24"/>
        <v>0</v>
      </c>
      <c r="AN50" s="12">
        <v>0</v>
      </c>
      <c r="AO50" s="12">
        <f t="shared" si="25"/>
        <v>0</v>
      </c>
      <c r="AP50" s="12">
        <v>0</v>
      </c>
      <c r="AQ50" s="12">
        <f t="shared" si="18"/>
        <v>0</v>
      </c>
      <c r="AR50" s="13">
        <f t="shared" si="26"/>
        <v>806109</v>
      </c>
      <c r="AS50" s="12">
        <f t="shared" si="19"/>
        <v>197.76962708537783</v>
      </c>
    </row>
    <row r="51" spans="1:45" ht="12.75">
      <c r="A51" s="9">
        <v>48</v>
      </c>
      <c r="B51" s="2" t="s">
        <v>67</v>
      </c>
      <c r="C51" s="19">
        <v>6282</v>
      </c>
      <c r="D51" s="12">
        <v>0</v>
      </c>
      <c r="E51" s="12">
        <f t="shared" si="7"/>
        <v>0</v>
      </c>
      <c r="F51" s="12">
        <v>0</v>
      </c>
      <c r="G51" s="12">
        <f t="shared" si="8"/>
        <v>0</v>
      </c>
      <c r="H51" s="12">
        <v>0</v>
      </c>
      <c r="I51" s="12">
        <f t="shared" si="9"/>
        <v>0</v>
      </c>
      <c r="J51" s="12">
        <v>272491</v>
      </c>
      <c r="K51" s="12">
        <f t="shared" si="10"/>
        <v>43.37647246099968</v>
      </c>
      <c r="L51" s="12">
        <v>138758</v>
      </c>
      <c r="M51" s="12">
        <f t="shared" si="11"/>
        <v>22.08818847500796</v>
      </c>
      <c r="N51" s="12">
        <v>0</v>
      </c>
      <c r="O51" s="12">
        <f t="shared" si="12"/>
        <v>0</v>
      </c>
      <c r="P51" s="12">
        <v>8338</v>
      </c>
      <c r="Q51" s="12">
        <f t="shared" si="13"/>
        <v>1.3272843043616682</v>
      </c>
      <c r="R51" s="12">
        <v>0</v>
      </c>
      <c r="S51" s="12">
        <f t="shared" si="14"/>
        <v>0</v>
      </c>
      <c r="T51" s="12">
        <v>317513</v>
      </c>
      <c r="U51" s="12">
        <f t="shared" si="14"/>
        <v>50.54329831263929</v>
      </c>
      <c r="V51" s="12">
        <v>21210</v>
      </c>
      <c r="W51" s="12">
        <f t="shared" si="20"/>
        <v>3.376313276026743</v>
      </c>
      <c r="X51" s="12">
        <v>0</v>
      </c>
      <c r="Y51" s="12">
        <f t="shared" si="21"/>
        <v>0</v>
      </c>
      <c r="Z51" s="12">
        <v>0</v>
      </c>
      <c r="AA51" s="12">
        <f t="shared" si="15"/>
        <v>0</v>
      </c>
      <c r="AB51" s="12">
        <v>0</v>
      </c>
      <c r="AC51" s="12">
        <f t="shared" si="16"/>
        <v>0</v>
      </c>
      <c r="AD51" s="12">
        <v>0</v>
      </c>
      <c r="AE51" s="12">
        <f t="shared" si="17"/>
        <v>0</v>
      </c>
      <c r="AF51" s="12">
        <v>0</v>
      </c>
      <c r="AG51" s="12">
        <f t="shared" si="17"/>
        <v>0</v>
      </c>
      <c r="AH51" s="12">
        <v>222499</v>
      </c>
      <c r="AI51" s="12">
        <f t="shared" si="22"/>
        <v>35.41849729385546</v>
      </c>
      <c r="AJ51" s="12">
        <v>11500</v>
      </c>
      <c r="AK51" s="12">
        <f t="shared" si="23"/>
        <v>1.8306271887933778</v>
      </c>
      <c r="AL51" s="12">
        <v>0</v>
      </c>
      <c r="AM51" s="12">
        <f t="shared" si="24"/>
        <v>0</v>
      </c>
      <c r="AN51" s="12">
        <v>0</v>
      </c>
      <c r="AO51" s="12">
        <f t="shared" si="25"/>
        <v>0</v>
      </c>
      <c r="AP51" s="12">
        <v>0</v>
      </c>
      <c r="AQ51" s="12">
        <f t="shared" si="18"/>
        <v>0</v>
      </c>
      <c r="AR51" s="13">
        <f t="shared" si="26"/>
        <v>992309</v>
      </c>
      <c r="AS51" s="12">
        <f t="shared" si="19"/>
        <v>157.96068131168417</v>
      </c>
    </row>
    <row r="52" spans="1:45" ht="12.75">
      <c r="A52" s="9">
        <v>49</v>
      </c>
      <c r="B52" s="2" t="s">
        <v>68</v>
      </c>
      <c r="C52" s="19">
        <v>15331</v>
      </c>
      <c r="D52" s="12">
        <v>2104</v>
      </c>
      <c r="E52" s="12">
        <f t="shared" si="7"/>
        <v>0.1372382753897332</v>
      </c>
      <c r="F52" s="12">
        <v>19599</v>
      </c>
      <c r="G52" s="12">
        <f t="shared" si="8"/>
        <v>1.278390189811493</v>
      </c>
      <c r="H52" s="12">
        <v>312667</v>
      </c>
      <c r="I52" s="12">
        <f t="shared" si="9"/>
        <v>20.394429587111084</v>
      </c>
      <c r="J52" s="12">
        <v>0</v>
      </c>
      <c r="K52" s="12">
        <f t="shared" si="10"/>
        <v>0</v>
      </c>
      <c r="L52" s="12">
        <v>245787</v>
      </c>
      <c r="M52" s="12">
        <f t="shared" si="11"/>
        <v>16.03202661274542</v>
      </c>
      <c r="N52" s="12">
        <v>0</v>
      </c>
      <c r="O52" s="12">
        <f t="shared" si="12"/>
        <v>0</v>
      </c>
      <c r="P52" s="12">
        <v>15757</v>
      </c>
      <c r="Q52" s="12">
        <f t="shared" si="13"/>
        <v>1.027786837127389</v>
      </c>
      <c r="R52" s="12">
        <v>0</v>
      </c>
      <c r="S52" s="12">
        <f t="shared" si="14"/>
        <v>0</v>
      </c>
      <c r="T52" s="12">
        <v>514905</v>
      </c>
      <c r="U52" s="12">
        <f t="shared" si="14"/>
        <v>33.58587176309438</v>
      </c>
      <c r="V52" s="12">
        <v>20602</v>
      </c>
      <c r="W52" s="12">
        <f t="shared" si="20"/>
        <v>1.3438131889635379</v>
      </c>
      <c r="X52" s="12">
        <v>7196</v>
      </c>
      <c r="Y52" s="12">
        <f t="shared" si="21"/>
        <v>0.4693757745743918</v>
      </c>
      <c r="Z52" s="12">
        <v>32035</v>
      </c>
      <c r="AA52" s="12">
        <f t="shared" si="15"/>
        <v>2.089557106516209</v>
      </c>
      <c r="AB52" s="12">
        <v>1769</v>
      </c>
      <c r="AC52" s="12">
        <f t="shared" si="16"/>
        <v>0.11538712412758463</v>
      </c>
      <c r="AD52" s="12">
        <v>0</v>
      </c>
      <c r="AE52" s="12">
        <f t="shared" si="17"/>
        <v>0</v>
      </c>
      <c r="AF52" s="12">
        <v>9382</v>
      </c>
      <c r="AG52" s="12">
        <f t="shared" si="17"/>
        <v>0.6119626899745614</v>
      </c>
      <c r="AH52" s="12">
        <v>581945</v>
      </c>
      <c r="AI52" s="12">
        <f t="shared" si="22"/>
        <v>37.95871110821212</v>
      </c>
      <c r="AJ52" s="12">
        <v>712092</v>
      </c>
      <c r="AK52" s="12">
        <f t="shared" si="23"/>
        <v>46.447850759898245</v>
      </c>
      <c r="AL52" s="12">
        <v>14519</v>
      </c>
      <c r="AM52" s="12">
        <f t="shared" si="24"/>
        <v>0.9470354184332398</v>
      </c>
      <c r="AN52" s="12">
        <v>0</v>
      </c>
      <c r="AO52" s="12">
        <f t="shared" si="25"/>
        <v>0</v>
      </c>
      <c r="AP52" s="12">
        <v>0</v>
      </c>
      <c r="AQ52" s="12">
        <f t="shared" si="18"/>
        <v>0</v>
      </c>
      <c r="AR52" s="13">
        <f t="shared" si="26"/>
        <v>2490359</v>
      </c>
      <c r="AS52" s="12">
        <f t="shared" si="19"/>
        <v>162.4394364359794</v>
      </c>
    </row>
    <row r="53" spans="1:45" ht="12.75">
      <c r="A53" s="10">
        <v>50</v>
      </c>
      <c r="B53" s="3" t="s">
        <v>69</v>
      </c>
      <c r="C53" s="20">
        <v>8614</v>
      </c>
      <c r="D53" s="14">
        <v>12132</v>
      </c>
      <c r="E53" s="14">
        <f t="shared" si="7"/>
        <v>1.4084049222196424</v>
      </c>
      <c r="F53" s="14">
        <v>0</v>
      </c>
      <c r="G53" s="14">
        <f t="shared" si="8"/>
        <v>0</v>
      </c>
      <c r="H53" s="14">
        <v>150282</v>
      </c>
      <c r="I53" s="14">
        <f t="shared" si="9"/>
        <v>17.446250290225215</v>
      </c>
      <c r="J53" s="14">
        <v>297131</v>
      </c>
      <c r="K53" s="14">
        <f t="shared" si="10"/>
        <v>34.49396331553285</v>
      </c>
      <c r="L53" s="14">
        <v>129552</v>
      </c>
      <c r="M53" s="14">
        <f t="shared" si="11"/>
        <v>15.03970280938008</v>
      </c>
      <c r="N53" s="14">
        <v>0</v>
      </c>
      <c r="O53" s="14">
        <f t="shared" si="12"/>
        <v>0</v>
      </c>
      <c r="P53" s="14">
        <v>400</v>
      </c>
      <c r="Q53" s="14">
        <f t="shared" si="13"/>
        <v>0.046436034362665427</v>
      </c>
      <c r="R53" s="14">
        <v>0</v>
      </c>
      <c r="S53" s="14">
        <f t="shared" si="14"/>
        <v>0</v>
      </c>
      <c r="T53" s="14">
        <v>70701</v>
      </c>
      <c r="U53" s="14">
        <f t="shared" si="14"/>
        <v>8.207685163687021</v>
      </c>
      <c r="V53" s="14">
        <v>18004</v>
      </c>
      <c r="W53" s="14">
        <f t="shared" si="20"/>
        <v>2.090085906663571</v>
      </c>
      <c r="X53" s="14">
        <v>6315</v>
      </c>
      <c r="Y53" s="14">
        <f t="shared" si="21"/>
        <v>0.7331088925005804</v>
      </c>
      <c r="Z53" s="14">
        <v>275794</v>
      </c>
      <c r="AA53" s="14">
        <f t="shared" si="15"/>
        <v>32.016949152542374</v>
      </c>
      <c r="AB53" s="14">
        <v>0</v>
      </c>
      <c r="AC53" s="14">
        <f t="shared" si="16"/>
        <v>0</v>
      </c>
      <c r="AD53" s="14">
        <v>0</v>
      </c>
      <c r="AE53" s="14">
        <f t="shared" si="17"/>
        <v>0</v>
      </c>
      <c r="AF53" s="14">
        <v>6600</v>
      </c>
      <c r="AG53" s="14">
        <f t="shared" si="17"/>
        <v>0.7661945669839796</v>
      </c>
      <c r="AH53" s="14">
        <v>335100</v>
      </c>
      <c r="AI53" s="14">
        <f t="shared" si="22"/>
        <v>38.90178778732296</v>
      </c>
      <c r="AJ53" s="14">
        <v>21322</v>
      </c>
      <c r="AK53" s="14">
        <f t="shared" si="23"/>
        <v>2.4752728117018807</v>
      </c>
      <c r="AL53" s="14">
        <v>10568</v>
      </c>
      <c r="AM53" s="14">
        <f t="shared" si="24"/>
        <v>1.2268400278616207</v>
      </c>
      <c r="AN53" s="14">
        <v>0</v>
      </c>
      <c r="AO53" s="14">
        <f t="shared" si="25"/>
        <v>0</v>
      </c>
      <c r="AP53" s="14">
        <v>0</v>
      </c>
      <c r="AQ53" s="14">
        <f t="shared" si="18"/>
        <v>0</v>
      </c>
      <c r="AR53" s="15">
        <f t="shared" si="26"/>
        <v>1333901</v>
      </c>
      <c r="AS53" s="14">
        <f t="shared" si="19"/>
        <v>154.85268168098443</v>
      </c>
    </row>
    <row r="54" spans="1:45" ht="12.75">
      <c r="A54" s="9">
        <v>51</v>
      </c>
      <c r="B54" s="2" t="s">
        <v>70</v>
      </c>
      <c r="C54" s="19">
        <v>10363</v>
      </c>
      <c r="D54" s="12">
        <v>15583</v>
      </c>
      <c r="E54" s="12">
        <f t="shared" si="7"/>
        <v>1.5037151404033582</v>
      </c>
      <c r="F54" s="12">
        <v>0</v>
      </c>
      <c r="G54" s="12">
        <f t="shared" si="8"/>
        <v>0</v>
      </c>
      <c r="H54" s="12">
        <v>233435</v>
      </c>
      <c r="I54" s="12">
        <f t="shared" si="9"/>
        <v>22.52581298851684</v>
      </c>
      <c r="J54" s="12">
        <v>752199</v>
      </c>
      <c r="K54" s="12">
        <f t="shared" si="10"/>
        <v>72.5850622406639</v>
      </c>
      <c r="L54" s="12">
        <v>73365</v>
      </c>
      <c r="M54" s="12">
        <f t="shared" si="11"/>
        <v>7.079513654347196</v>
      </c>
      <c r="N54" s="12">
        <v>26691</v>
      </c>
      <c r="O54" s="12">
        <f t="shared" si="12"/>
        <v>2.5756055196371705</v>
      </c>
      <c r="P54" s="12">
        <v>5375</v>
      </c>
      <c r="Q54" s="12">
        <f t="shared" si="13"/>
        <v>0.5186721991701245</v>
      </c>
      <c r="R54" s="12">
        <v>0</v>
      </c>
      <c r="S54" s="12">
        <f t="shared" si="14"/>
        <v>0</v>
      </c>
      <c r="T54" s="12">
        <v>432441</v>
      </c>
      <c r="U54" s="12">
        <f t="shared" si="14"/>
        <v>41.7293254848982</v>
      </c>
      <c r="V54" s="12">
        <v>10348</v>
      </c>
      <c r="W54" s="12">
        <f t="shared" si="20"/>
        <v>0.9985525426999904</v>
      </c>
      <c r="X54" s="12">
        <v>7755</v>
      </c>
      <c r="Y54" s="12">
        <f t="shared" si="21"/>
        <v>0.7483354241049889</v>
      </c>
      <c r="Z54" s="12">
        <v>37240</v>
      </c>
      <c r="AA54" s="12">
        <f t="shared" si="15"/>
        <v>3.5935539901572904</v>
      </c>
      <c r="AB54" s="12">
        <v>0</v>
      </c>
      <c r="AC54" s="12">
        <f t="shared" si="16"/>
        <v>0</v>
      </c>
      <c r="AD54" s="12">
        <v>0</v>
      </c>
      <c r="AE54" s="12">
        <f t="shared" si="17"/>
        <v>0</v>
      </c>
      <c r="AF54" s="12">
        <v>8185</v>
      </c>
      <c r="AG54" s="12">
        <f t="shared" si="17"/>
        <v>0.7898292000385989</v>
      </c>
      <c r="AH54" s="12">
        <v>243513</v>
      </c>
      <c r="AI54" s="12">
        <f t="shared" si="22"/>
        <v>23.498311299816656</v>
      </c>
      <c r="AJ54" s="12">
        <v>793474</v>
      </c>
      <c r="AK54" s="12">
        <f t="shared" si="23"/>
        <v>76.56798224452379</v>
      </c>
      <c r="AL54" s="12">
        <v>0</v>
      </c>
      <c r="AM54" s="12">
        <f t="shared" si="24"/>
        <v>0</v>
      </c>
      <c r="AN54" s="12">
        <v>0</v>
      </c>
      <c r="AO54" s="12">
        <f t="shared" si="25"/>
        <v>0</v>
      </c>
      <c r="AP54" s="12">
        <v>0</v>
      </c>
      <c r="AQ54" s="12">
        <f t="shared" si="18"/>
        <v>0</v>
      </c>
      <c r="AR54" s="13">
        <f t="shared" si="26"/>
        <v>2639604</v>
      </c>
      <c r="AS54" s="12">
        <f t="shared" si="19"/>
        <v>254.7142719289781</v>
      </c>
    </row>
    <row r="55" spans="1:45" ht="12.75">
      <c r="A55" s="9">
        <v>52</v>
      </c>
      <c r="B55" s="2" t="s">
        <v>71</v>
      </c>
      <c r="C55" s="19">
        <v>34081</v>
      </c>
      <c r="D55" s="12">
        <v>2670</v>
      </c>
      <c r="E55" s="12">
        <f t="shared" si="7"/>
        <v>0.07834277163228778</v>
      </c>
      <c r="F55" s="12">
        <v>0</v>
      </c>
      <c r="G55" s="12">
        <f t="shared" si="8"/>
        <v>0</v>
      </c>
      <c r="H55" s="12">
        <v>306000</v>
      </c>
      <c r="I55" s="12">
        <f t="shared" si="9"/>
        <v>8.978609782576802</v>
      </c>
      <c r="J55" s="12">
        <v>1200000</v>
      </c>
      <c r="K55" s="12">
        <f t="shared" si="10"/>
        <v>35.21023444147766</v>
      </c>
      <c r="L55" s="12">
        <v>303454</v>
      </c>
      <c r="M55" s="12">
        <f t="shared" si="11"/>
        <v>8.9039054018368</v>
      </c>
      <c r="N55" s="12">
        <v>0</v>
      </c>
      <c r="O55" s="12">
        <f t="shared" si="12"/>
        <v>0</v>
      </c>
      <c r="P55" s="12">
        <v>6600</v>
      </c>
      <c r="Q55" s="12">
        <f t="shared" si="13"/>
        <v>0.1936562894281271</v>
      </c>
      <c r="R55" s="12">
        <v>0</v>
      </c>
      <c r="S55" s="12">
        <f t="shared" si="14"/>
        <v>0</v>
      </c>
      <c r="T55" s="12">
        <v>139382</v>
      </c>
      <c r="U55" s="12">
        <f t="shared" si="14"/>
        <v>4.089727414101699</v>
      </c>
      <c r="V55" s="12">
        <v>34579</v>
      </c>
      <c r="W55" s="12">
        <f t="shared" si="20"/>
        <v>1.0146122472932133</v>
      </c>
      <c r="X55" s="12">
        <v>23745</v>
      </c>
      <c r="Y55" s="12">
        <f t="shared" si="21"/>
        <v>0.6967225140107391</v>
      </c>
      <c r="Z55" s="12">
        <v>0</v>
      </c>
      <c r="AA55" s="12">
        <f t="shared" si="15"/>
        <v>0</v>
      </c>
      <c r="AB55" s="12">
        <v>9600</v>
      </c>
      <c r="AC55" s="12">
        <f t="shared" si="16"/>
        <v>0.2816818755318212</v>
      </c>
      <c r="AD55" s="12">
        <v>0</v>
      </c>
      <c r="AE55" s="12">
        <f t="shared" si="17"/>
        <v>0</v>
      </c>
      <c r="AF55" s="12">
        <v>10550</v>
      </c>
      <c r="AG55" s="12">
        <f t="shared" si="17"/>
        <v>0.30955664446465775</v>
      </c>
      <c r="AH55" s="12">
        <v>683531</v>
      </c>
      <c r="AI55" s="12">
        <f t="shared" si="22"/>
        <v>20.056072298348052</v>
      </c>
      <c r="AJ55" s="12">
        <v>4881354</v>
      </c>
      <c r="AK55" s="12">
        <f t="shared" si="23"/>
        <v>143.2280156098706</v>
      </c>
      <c r="AL55" s="12">
        <v>0</v>
      </c>
      <c r="AM55" s="12">
        <f t="shared" si="24"/>
        <v>0</v>
      </c>
      <c r="AN55" s="12">
        <v>0</v>
      </c>
      <c r="AO55" s="12">
        <f t="shared" si="25"/>
        <v>0</v>
      </c>
      <c r="AP55" s="12">
        <v>0</v>
      </c>
      <c r="AQ55" s="12">
        <f t="shared" si="18"/>
        <v>0</v>
      </c>
      <c r="AR55" s="13">
        <f t="shared" si="26"/>
        <v>7601465</v>
      </c>
      <c r="AS55" s="12">
        <f t="shared" si="19"/>
        <v>223.04113729057246</v>
      </c>
    </row>
    <row r="56" spans="1:45" ht="12.75">
      <c r="A56" s="9">
        <v>53</v>
      </c>
      <c r="B56" s="2" t="s">
        <v>72</v>
      </c>
      <c r="C56" s="19">
        <v>17926</v>
      </c>
      <c r="D56" s="12">
        <v>18369</v>
      </c>
      <c r="E56" s="12">
        <f t="shared" si="7"/>
        <v>1.0247127077987281</v>
      </c>
      <c r="F56" s="12">
        <v>0</v>
      </c>
      <c r="G56" s="12">
        <f t="shared" si="8"/>
        <v>0</v>
      </c>
      <c r="H56" s="12">
        <v>0</v>
      </c>
      <c r="I56" s="12">
        <f t="shared" si="9"/>
        <v>0</v>
      </c>
      <c r="J56" s="12">
        <v>254606</v>
      </c>
      <c r="K56" s="12">
        <f t="shared" si="10"/>
        <v>14.203168581948008</v>
      </c>
      <c r="L56" s="12">
        <v>232864</v>
      </c>
      <c r="M56" s="12">
        <f t="shared" si="11"/>
        <v>12.990293428539552</v>
      </c>
      <c r="N56" s="12">
        <v>0</v>
      </c>
      <c r="O56" s="12">
        <f t="shared" si="12"/>
        <v>0</v>
      </c>
      <c r="P56" s="12">
        <v>0</v>
      </c>
      <c r="Q56" s="12">
        <f t="shared" si="13"/>
        <v>0</v>
      </c>
      <c r="R56" s="12">
        <v>3976</v>
      </c>
      <c r="S56" s="12">
        <f t="shared" si="14"/>
        <v>0.22180073636059355</v>
      </c>
      <c r="T56" s="12">
        <v>249496</v>
      </c>
      <c r="U56" s="12">
        <f t="shared" si="14"/>
        <v>13.918107776414146</v>
      </c>
      <c r="V56" s="12">
        <v>27518</v>
      </c>
      <c r="W56" s="12">
        <f t="shared" si="20"/>
        <v>1.535088697980587</v>
      </c>
      <c r="X56" s="12">
        <v>0</v>
      </c>
      <c r="Y56" s="12">
        <f t="shared" si="21"/>
        <v>0</v>
      </c>
      <c r="Z56" s="12">
        <v>644</v>
      </c>
      <c r="AA56" s="12">
        <f t="shared" si="15"/>
        <v>0.03592547138234966</v>
      </c>
      <c r="AB56" s="12">
        <v>5529</v>
      </c>
      <c r="AC56" s="12">
        <f t="shared" si="16"/>
        <v>0.308434675889769</v>
      </c>
      <c r="AD56" s="12">
        <v>0</v>
      </c>
      <c r="AE56" s="12">
        <f t="shared" si="17"/>
        <v>0</v>
      </c>
      <c r="AF56" s="12">
        <v>0</v>
      </c>
      <c r="AG56" s="12">
        <f t="shared" si="17"/>
        <v>0</v>
      </c>
      <c r="AH56" s="12">
        <v>237717</v>
      </c>
      <c r="AI56" s="12">
        <f t="shared" si="22"/>
        <v>13.261017516456544</v>
      </c>
      <c r="AJ56" s="12">
        <v>-242</v>
      </c>
      <c r="AK56" s="12">
        <f t="shared" si="23"/>
        <v>-0.013499944215106549</v>
      </c>
      <c r="AL56" s="12">
        <v>0</v>
      </c>
      <c r="AM56" s="12">
        <f t="shared" si="24"/>
        <v>0</v>
      </c>
      <c r="AN56" s="12">
        <v>0</v>
      </c>
      <c r="AO56" s="12">
        <f t="shared" si="25"/>
        <v>0</v>
      </c>
      <c r="AP56" s="12">
        <v>0</v>
      </c>
      <c r="AQ56" s="12">
        <f t="shared" si="18"/>
        <v>0</v>
      </c>
      <c r="AR56" s="13">
        <f t="shared" si="26"/>
        <v>1030477</v>
      </c>
      <c r="AS56" s="12">
        <f t="shared" si="19"/>
        <v>57.48504964855517</v>
      </c>
    </row>
    <row r="57" spans="1:45" ht="12.75">
      <c r="A57" s="9">
        <v>54</v>
      </c>
      <c r="B57" s="2" t="s">
        <v>73</v>
      </c>
      <c r="C57" s="19">
        <v>920</v>
      </c>
      <c r="D57" s="12">
        <v>0</v>
      </c>
      <c r="E57" s="12">
        <f t="shared" si="7"/>
        <v>0</v>
      </c>
      <c r="F57" s="12">
        <v>0</v>
      </c>
      <c r="G57" s="12">
        <f t="shared" si="8"/>
        <v>0</v>
      </c>
      <c r="H57" s="12">
        <v>13767</v>
      </c>
      <c r="I57" s="12">
        <f t="shared" si="9"/>
        <v>14.964130434782609</v>
      </c>
      <c r="J57" s="12">
        <v>45630</v>
      </c>
      <c r="K57" s="12">
        <f t="shared" si="10"/>
        <v>49.59782608695652</v>
      </c>
      <c r="L57" s="12">
        <v>29667</v>
      </c>
      <c r="M57" s="12">
        <f t="shared" si="11"/>
        <v>32.24673913043478</v>
      </c>
      <c r="N57" s="12">
        <v>5942</v>
      </c>
      <c r="O57" s="12">
        <f t="shared" si="12"/>
        <v>6.458695652173913</v>
      </c>
      <c r="P57" s="12">
        <v>0</v>
      </c>
      <c r="Q57" s="12">
        <f t="shared" si="13"/>
        <v>0</v>
      </c>
      <c r="R57" s="12">
        <v>0</v>
      </c>
      <c r="S57" s="12">
        <f t="shared" si="14"/>
        <v>0</v>
      </c>
      <c r="T57" s="12">
        <v>38300</v>
      </c>
      <c r="U57" s="12">
        <f t="shared" si="14"/>
        <v>41.630434782608695</v>
      </c>
      <c r="V57" s="12">
        <v>447</v>
      </c>
      <c r="W57" s="12">
        <f t="shared" si="20"/>
        <v>0.48586956521739133</v>
      </c>
      <c r="X57" s="12">
        <v>0</v>
      </c>
      <c r="Y57" s="12">
        <f t="shared" si="21"/>
        <v>0</v>
      </c>
      <c r="Z57" s="12">
        <v>0</v>
      </c>
      <c r="AA57" s="12">
        <f t="shared" si="15"/>
        <v>0</v>
      </c>
      <c r="AB57" s="12">
        <v>18844</v>
      </c>
      <c r="AC57" s="12">
        <f t="shared" si="16"/>
        <v>20.482608695652175</v>
      </c>
      <c r="AD57" s="12">
        <v>0</v>
      </c>
      <c r="AE57" s="12">
        <f t="shared" si="17"/>
        <v>0</v>
      </c>
      <c r="AF57" s="12">
        <v>0</v>
      </c>
      <c r="AG57" s="12">
        <f t="shared" si="17"/>
        <v>0</v>
      </c>
      <c r="AH57" s="12">
        <v>375119</v>
      </c>
      <c r="AI57" s="12">
        <f t="shared" si="22"/>
        <v>407.73804347826086</v>
      </c>
      <c r="AJ57" s="12">
        <v>153834</v>
      </c>
      <c r="AK57" s="12">
        <f t="shared" si="23"/>
        <v>167.2108695652174</v>
      </c>
      <c r="AL57" s="12">
        <v>0</v>
      </c>
      <c r="AM57" s="12">
        <f t="shared" si="24"/>
        <v>0</v>
      </c>
      <c r="AN57" s="12">
        <v>0</v>
      </c>
      <c r="AO57" s="12">
        <f t="shared" si="25"/>
        <v>0</v>
      </c>
      <c r="AP57" s="12">
        <v>0</v>
      </c>
      <c r="AQ57" s="12">
        <f t="shared" si="18"/>
        <v>0</v>
      </c>
      <c r="AR57" s="13">
        <f t="shared" si="26"/>
        <v>681550</v>
      </c>
      <c r="AS57" s="12">
        <f t="shared" si="19"/>
        <v>740.8152173913044</v>
      </c>
    </row>
    <row r="58" spans="1:45" ht="12.75">
      <c r="A58" s="10">
        <v>55</v>
      </c>
      <c r="B58" s="3" t="s">
        <v>74</v>
      </c>
      <c r="C58" s="20">
        <v>19345</v>
      </c>
      <c r="D58" s="14">
        <v>0</v>
      </c>
      <c r="E58" s="14">
        <f t="shared" si="7"/>
        <v>0</v>
      </c>
      <c r="F58" s="14">
        <v>0</v>
      </c>
      <c r="G58" s="14">
        <f t="shared" si="8"/>
        <v>0</v>
      </c>
      <c r="H58" s="14">
        <v>148303</v>
      </c>
      <c r="I58" s="14">
        <f t="shared" si="9"/>
        <v>7.666218661152753</v>
      </c>
      <c r="J58" s="14">
        <v>131840</v>
      </c>
      <c r="K58" s="14">
        <f t="shared" si="10"/>
        <v>6.815197725510468</v>
      </c>
      <c r="L58" s="14">
        <v>8219</v>
      </c>
      <c r="M58" s="14">
        <f t="shared" si="11"/>
        <v>0.42486430602222797</v>
      </c>
      <c r="N58" s="14">
        <v>7967</v>
      </c>
      <c r="O58" s="14">
        <f t="shared" si="12"/>
        <v>0.4118376841561127</v>
      </c>
      <c r="P58" s="14">
        <v>1243</v>
      </c>
      <c r="Q58" s="14">
        <f t="shared" si="13"/>
        <v>0.06425432928405272</v>
      </c>
      <c r="R58" s="14">
        <v>0</v>
      </c>
      <c r="S58" s="14">
        <f t="shared" si="14"/>
        <v>0</v>
      </c>
      <c r="T58" s="14">
        <v>249287</v>
      </c>
      <c r="U58" s="14">
        <f t="shared" si="14"/>
        <v>12.886378909278884</v>
      </c>
      <c r="V58" s="14">
        <v>18007</v>
      </c>
      <c r="W58" s="14">
        <f t="shared" si="20"/>
        <v>0.9308348410441974</v>
      </c>
      <c r="X58" s="14">
        <v>5030</v>
      </c>
      <c r="Y58" s="14">
        <f t="shared" si="21"/>
        <v>0.26001550788317396</v>
      </c>
      <c r="Z58" s="14">
        <v>3331</v>
      </c>
      <c r="AA58" s="14">
        <f t="shared" si="15"/>
        <v>0.17218919617472214</v>
      </c>
      <c r="AB58" s="14">
        <v>3837</v>
      </c>
      <c r="AC58" s="14">
        <f t="shared" si="16"/>
        <v>0.19834582579477902</v>
      </c>
      <c r="AD58" s="14">
        <v>0</v>
      </c>
      <c r="AE58" s="14">
        <f t="shared" si="17"/>
        <v>0</v>
      </c>
      <c r="AF58" s="14">
        <v>0</v>
      </c>
      <c r="AG58" s="14">
        <f t="shared" si="17"/>
        <v>0</v>
      </c>
      <c r="AH58" s="14">
        <v>332224</v>
      </c>
      <c r="AI58" s="14">
        <f t="shared" si="22"/>
        <v>17.17363659860429</v>
      </c>
      <c r="AJ58" s="14">
        <v>0</v>
      </c>
      <c r="AK58" s="14">
        <f t="shared" si="23"/>
        <v>0</v>
      </c>
      <c r="AL58" s="14">
        <v>0</v>
      </c>
      <c r="AM58" s="14">
        <f t="shared" si="24"/>
        <v>0</v>
      </c>
      <c r="AN58" s="14">
        <v>0</v>
      </c>
      <c r="AO58" s="14">
        <f t="shared" si="25"/>
        <v>0</v>
      </c>
      <c r="AP58" s="14">
        <v>0</v>
      </c>
      <c r="AQ58" s="14">
        <f t="shared" si="18"/>
        <v>0</v>
      </c>
      <c r="AR58" s="15">
        <f t="shared" si="26"/>
        <v>909288</v>
      </c>
      <c r="AS58" s="14">
        <f t="shared" si="19"/>
        <v>47.00377358490566</v>
      </c>
    </row>
    <row r="59" spans="1:45" ht="12.75">
      <c r="A59" s="9">
        <v>56</v>
      </c>
      <c r="B59" s="2" t="s">
        <v>75</v>
      </c>
      <c r="C59" s="19">
        <v>3479</v>
      </c>
      <c r="D59" s="12">
        <v>8505</v>
      </c>
      <c r="E59" s="12">
        <f t="shared" si="7"/>
        <v>2.4446680080482897</v>
      </c>
      <c r="F59" s="12">
        <v>0</v>
      </c>
      <c r="G59" s="12">
        <f t="shared" si="8"/>
        <v>0</v>
      </c>
      <c r="H59" s="12">
        <v>55051</v>
      </c>
      <c r="I59" s="12">
        <f t="shared" si="9"/>
        <v>15.823799942512217</v>
      </c>
      <c r="J59" s="12">
        <v>78750</v>
      </c>
      <c r="K59" s="12">
        <f t="shared" si="10"/>
        <v>22.635814889336014</v>
      </c>
      <c r="L59" s="12">
        <v>51069</v>
      </c>
      <c r="M59" s="12">
        <f t="shared" si="11"/>
        <v>14.679218166139695</v>
      </c>
      <c r="N59" s="12">
        <v>0</v>
      </c>
      <c r="O59" s="12">
        <f t="shared" si="12"/>
        <v>0</v>
      </c>
      <c r="P59" s="12">
        <v>6948</v>
      </c>
      <c r="Q59" s="12">
        <f t="shared" si="13"/>
        <v>1.9971256108077033</v>
      </c>
      <c r="R59" s="12">
        <v>0</v>
      </c>
      <c r="S59" s="12">
        <f t="shared" si="14"/>
        <v>0</v>
      </c>
      <c r="T59" s="12">
        <v>163831</v>
      </c>
      <c r="U59" s="12">
        <f t="shared" si="14"/>
        <v>47.09140557631503</v>
      </c>
      <c r="V59" s="12">
        <v>2472</v>
      </c>
      <c r="W59" s="12">
        <f t="shared" si="20"/>
        <v>0.7105490083357286</v>
      </c>
      <c r="X59" s="12">
        <v>348</v>
      </c>
      <c r="Y59" s="12">
        <f t="shared" si="21"/>
        <v>0.10002874389192297</v>
      </c>
      <c r="Z59" s="12">
        <v>0</v>
      </c>
      <c r="AA59" s="12">
        <f t="shared" si="15"/>
        <v>0</v>
      </c>
      <c r="AB59" s="12">
        <v>0</v>
      </c>
      <c r="AC59" s="12">
        <f t="shared" si="16"/>
        <v>0</v>
      </c>
      <c r="AD59" s="12">
        <v>0</v>
      </c>
      <c r="AE59" s="12">
        <f t="shared" si="17"/>
        <v>0</v>
      </c>
      <c r="AF59" s="12">
        <v>0</v>
      </c>
      <c r="AG59" s="12">
        <f t="shared" si="17"/>
        <v>0</v>
      </c>
      <c r="AH59" s="12">
        <v>135125</v>
      </c>
      <c r="AI59" s="12">
        <f t="shared" si="22"/>
        <v>38.840183960908305</v>
      </c>
      <c r="AJ59" s="12">
        <v>0</v>
      </c>
      <c r="AK59" s="12">
        <f t="shared" si="23"/>
        <v>0</v>
      </c>
      <c r="AL59" s="12">
        <v>0</v>
      </c>
      <c r="AM59" s="12">
        <f t="shared" si="24"/>
        <v>0</v>
      </c>
      <c r="AN59" s="12">
        <v>0</v>
      </c>
      <c r="AO59" s="12">
        <f t="shared" si="25"/>
        <v>0</v>
      </c>
      <c r="AP59" s="12">
        <v>0</v>
      </c>
      <c r="AQ59" s="12">
        <f t="shared" si="18"/>
        <v>0</v>
      </c>
      <c r="AR59" s="13">
        <f t="shared" si="26"/>
        <v>502099</v>
      </c>
      <c r="AS59" s="12">
        <f t="shared" si="19"/>
        <v>144.32279390629492</v>
      </c>
    </row>
    <row r="60" spans="1:45" ht="12.75">
      <c r="A60" s="9">
        <v>57</v>
      </c>
      <c r="B60" s="2" t="s">
        <v>76</v>
      </c>
      <c r="C60" s="19">
        <v>8905</v>
      </c>
      <c r="D60" s="12">
        <v>273</v>
      </c>
      <c r="E60" s="12">
        <f t="shared" si="7"/>
        <v>0.030656934306569343</v>
      </c>
      <c r="F60" s="12">
        <v>0</v>
      </c>
      <c r="G60" s="12">
        <f t="shared" si="8"/>
        <v>0</v>
      </c>
      <c r="H60" s="12">
        <v>99174</v>
      </c>
      <c r="I60" s="12">
        <f t="shared" si="9"/>
        <v>11.136889387984278</v>
      </c>
      <c r="J60" s="12">
        <v>612203</v>
      </c>
      <c r="K60" s="12">
        <f t="shared" si="10"/>
        <v>68.74823133071308</v>
      </c>
      <c r="L60" s="12">
        <v>121843</v>
      </c>
      <c r="M60" s="12">
        <f t="shared" si="11"/>
        <v>13.682537900056149</v>
      </c>
      <c r="N60" s="12">
        <v>15998</v>
      </c>
      <c r="O60" s="12">
        <f t="shared" si="12"/>
        <v>1.7965188096574958</v>
      </c>
      <c r="P60" s="12">
        <v>251</v>
      </c>
      <c r="Q60" s="12">
        <f t="shared" si="13"/>
        <v>0.02818641212801797</v>
      </c>
      <c r="R60" s="12">
        <v>0</v>
      </c>
      <c r="S60" s="12">
        <f t="shared" si="14"/>
        <v>0</v>
      </c>
      <c r="T60" s="12">
        <v>144008</v>
      </c>
      <c r="U60" s="12">
        <f t="shared" si="14"/>
        <v>16.17158899494666</v>
      </c>
      <c r="V60" s="12">
        <v>21777</v>
      </c>
      <c r="W60" s="12">
        <f t="shared" si="20"/>
        <v>2.4454800673778774</v>
      </c>
      <c r="X60" s="12">
        <v>4279</v>
      </c>
      <c r="Y60" s="12">
        <f t="shared" si="21"/>
        <v>0.4805165637282426</v>
      </c>
      <c r="Z60" s="12">
        <v>418071</v>
      </c>
      <c r="AA60" s="12">
        <f t="shared" si="15"/>
        <v>46.9478944413251</v>
      </c>
      <c r="AB60" s="12">
        <v>0</v>
      </c>
      <c r="AC60" s="12">
        <f t="shared" si="16"/>
        <v>0</v>
      </c>
      <c r="AD60" s="12">
        <v>0</v>
      </c>
      <c r="AE60" s="12">
        <f t="shared" si="17"/>
        <v>0</v>
      </c>
      <c r="AF60" s="12">
        <v>0</v>
      </c>
      <c r="AG60" s="12">
        <f t="shared" si="17"/>
        <v>0</v>
      </c>
      <c r="AH60" s="12">
        <v>131325</v>
      </c>
      <c r="AI60" s="12">
        <f t="shared" si="22"/>
        <v>14.747332959011791</v>
      </c>
      <c r="AJ60" s="12">
        <v>88888</v>
      </c>
      <c r="AK60" s="12">
        <f t="shared" si="23"/>
        <v>9.981807973048848</v>
      </c>
      <c r="AL60" s="12">
        <v>0</v>
      </c>
      <c r="AM60" s="12">
        <f t="shared" si="24"/>
        <v>0</v>
      </c>
      <c r="AN60" s="12">
        <v>0</v>
      </c>
      <c r="AO60" s="12">
        <f t="shared" si="25"/>
        <v>0</v>
      </c>
      <c r="AP60" s="12">
        <v>0</v>
      </c>
      <c r="AQ60" s="12">
        <f t="shared" si="18"/>
        <v>0</v>
      </c>
      <c r="AR60" s="13">
        <f t="shared" si="26"/>
        <v>1658090</v>
      </c>
      <c r="AS60" s="12">
        <f t="shared" si="19"/>
        <v>186.1976417742841</v>
      </c>
    </row>
    <row r="61" spans="1:45" ht="12.75">
      <c r="A61" s="9">
        <v>58</v>
      </c>
      <c r="B61" s="2" t="s">
        <v>77</v>
      </c>
      <c r="C61" s="19">
        <v>9841</v>
      </c>
      <c r="D61" s="12">
        <v>189</v>
      </c>
      <c r="E61" s="12">
        <f t="shared" si="7"/>
        <v>0.019205365308403617</v>
      </c>
      <c r="F61" s="12">
        <v>0</v>
      </c>
      <c r="G61" s="12">
        <f t="shared" si="8"/>
        <v>0</v>
      </c>
      <c r="H61" s="12">
        <v>497057</v>
      </c>
      <c r="I61" s="12">
        <f t="shared" si="9"/>
        <v>50.5087897571385</v>
      </c>
      <c r="J61" s="12">
        <v>0</v>
      </c>
      <c r="K61" s="12">
        <f t="shared" si="10"/>
        <v>0</v>
      </c>
      <c r="L61" s="12">
        <v>59698</v>
      </c>
      <c r="M61" s="12">
        <f t="shared" si="11"/>
        <v>6.066253429529519</v>
      </c>
      <c r="N61" s="12">
        <v>0</v>
      </c>
      <c r="O61" s="12">
        <f t="shared" si="12"/>
        <v>0</v>
      </c>
      <c r="P61" s="12">
        <v>5036</v>
      </c>
      <c r="Q61" s="12">
        <f t="shared" si="13"/>
        <v>0.5117366121329133</v>
      </c>
      <c r="R61" s="12">
        <v>0</v>
      </c>
      <c r="S61" s="12">
        <f t="shared" si="14"/>
        <v>0</v>
      </c>
      <c r="T61" s="12">
        <v>117720</v>
      </c>
      <c r="U61" s="12">
        <f t="shared" si="14"/>
        <v>11.962198963519967</v>
      </c>
      <c r="V61" s="12">
        <v>7803</v>
      </c>
      <c r="W61" s="12">
        <f t="shared" si="20"/>
        <v>0.7929072248755208</v>
      </c>
      <c r="X61" s="12">
        <v>19334</v>
      </c>
      <c r="Y61" s="12">
        <f t="shared" si="21"/>
        <v>1.9646377400670663</v>
      </c>
      <c r="Z61" s="12">
        <v>0</v>
      </c>
      <c r="AA61" s="12">
        <f t="shared" si="15"/>
        <v>0</v>
      </c>
      <c r="AB61" s="12">
        <v>43520</v>
      </c>
      <c r="AC61" s="12">
        <f t="shared" si="16"/>
        <v>4.4223148054059545</v>
      </c>
      <c r="AD61" s="12">
        <v>0</v>
      </c>
      <c r="AE61" s="12">
        <f t="shared" si="17"/>
        <v>0</v>
      </c>
      <c r="AF61" s="12">
        <v>0</v>
      </c>
      <c r="AG61" s="12">
        <f t="shared" si="17"/>
        <v>0</v>
      </c>
      <c r="AH61" s="12">
        <v>421825</v>
      </c>
      <c r="AI61" s="12">
        <f t="shared" si="22"/>
        <v>42.864038207499235</v>
      </c>
      <c r="AJ61" s="12">
        <v>1161922</v>
      </c>
      <c r="AK61" s="12">
        <f t="shared" si="23"/>
        <v>118.06950513159232</v>
      </c>
      <c r="AL61" s="12">
        <v>0</v>
      </c>
      <c r="AM61" s="12">
        <f t="shared" si="24"/>
        <v>0</v>
      </c>
      <c r="AN61" s="12">
        <v>0</v>
      </c>
      <c r="AO61" s="12">
        <f t="shared" si="25"/>
        <v>0</v>
      </c>
      <c r="AP61" s="12">
        <v>0</v>
      </c>
      <c r="AQ61" s="12">
        <f t="shared" si="18"/>
        <v>0</v>
      </c>
      <c r="AR61" s="13">
        <f t="shared" si="26"/>
        <v>2334104</v>
      </c>
      <c r="AS61" s="12">
        <f t="shared" si="19"/>
        <v>237.1815872370694</v>
      </c>
    </row>
    <row r="62" spans="1:45" ht="12.75">
      <c r="A62" s="9">
        <v>59</v>
      </c>
      <c r="B62" s="2" t="s">
        <v>78</v>
      </c>
      <c r="C62" s="19">
        <v>4739</v>
      </c>
      <c r="D62" s="12">
        <v>8933</v>
      </c>
      <c r="E62" s="12">
        <f t="shared" si="7"/>
        <v>1.884996834775269</v>
      </c>
      <c r="F62" s="12">
        <v>0</v>
      </c>
      <c r="G62" s="12">
        <f t="shared" si="8"/>
        <v>0</v>
      </c>
      <c r="H62" s="12">
        <v>141826</v>
      </c>
      <c r="I62" s="12">
        <f t="shared" si="9"/>
        <v>29.92741084617008</v>
      </c>
      <c r="J62" s="12">
        <v>180924</v>
      </c>
      <c r="K62" s="12">
        <f t="shared" si="10"/>
        <v>38.177674614897654</v>
      </c>
      <c r="L62" s="12">
        <v>101539</v>
      </c>
      <c r="M62" s="12">
        <f t="shared" si="11"/>
        <v>21.42625026376873</v>
      </c>
      <c r="N62" s="12">
        <v>13974</v>
      </c>
      <c r="O62" s="12">
        <f t="shared" si="12"/>
        <v>2.9487233593585143</v>
      </c>
      <c r="P62" s="12">
        <v>0</v>
      </c>
      <c r="Q62" s="12">
        <f t="shared" si="13"/>
        <v>0</v>
      </c>
      <c r="R62" s="12">
        <v>0</v>
      </c>
      <c r="S62" s="12">
        <f t="shared" si="14"/>
        <v>0</v>
      </c>
      <c r="T62" s="12">
        <v>232343</v>
      </c>
      <c r="U62" s="12">
        <f t="shared" si="14"/>
        <v>49.02785397763241</v>
      </c>
      <c r="V62" s="12">
        <v>27710</v>
      </c>
      <c r="W62" s="12">
        <f t="shared" si="20"/>
        <v>5.847225152985862</v>
      </c>
      <c r="X62" s="12">
        <v>2880</v>
      </c>
      <c r="Y62" s="12">
        <f t="shared" si="21"/>
        <v>0.6077231483435324</v>
      </c>
      <c r="Z62" s="12">
        <v>19518</v>
      </c>
      <c r="AA62" s="12">
        <f t="shared" si="15"/>
        <v>4.118590419919815</v>
      </c>
      <c r="AB62" s="12">
        <v>2400</v>
      </c>
      <c r="AC62" s="12">
        <f t="shared" si="16"/>
        <v>0.5064359569529436</v>
      </c>
      <c r="AD62" s="12">
        <v>0</v>
      </c>
      <c r="AE62" s="12">
        <f t="shared" si="17"/>
        <v>0</v>
      </c>
      <c r="AF62" s="12">
        <v>0</v>
      </c>
      <c r="AG62" s="12">
        <f t="shared" si="17"/>
        <v>0</v>
      </c>
      <c r="AH62" s="12">
        <v>217774</v>
      </c>
      <c r="AI62" s="12">
        <f t="shared" si="22"/>
        <v>45.95357670394598</v>
      </c>
      <c r="AJ62" s="12">
        <v>813335</v>
      </c>
      <c r="AK62" s="12">
        <f t="shared" si="23"/>
        <v>171.62587043680102</v>
      </c>
      <c r="AL62" s="12">
        <v>5472</v>
      </c>
      <c r="AM62" s="12">
        <f t="shared" si="24"/>
        <v>1.1546739818527116</v>
      </c>
      <c r="AN62" s="12">
        <v>0</v>
      </c>
      <c r="AO62" s="12">
        <f t="shared" si="25"/>
        <v>0</v>
      </c>
      <c r="AP62" s="12">
        <v>0</v>
      </c>
      <c r="AQ62" s="12">
        <f t="shared" si="18"/>
        <v>0</v>
      </c>
      <c r="AR62" s="13">
        <f t="shared" si="26"/>
        <v>1768628</v>
      </c>
      <c r="AS62" s="12">
        <f t="shared" si="19"/>
        <v>373.2070056974045</v>
      </c>
    </row>
    <row r="63" spans="1:45" ht="12.75">
      <c r="A63" s="10">
        <v>60</v>
      </c>
      <c r="B63" s="3" t="s">
        <v>79</v>
      </c>
      <c r="C63" s="20">
        <v>7728</v>
      </c>
      <c r="D63" s="14">
        <v>10111</v>
      </c>
      <c r="E63" s="14">
        <f t="shared" si="7"/>
        <v>1.3083592132505175</v>
      </c>
      <c r="F63" s="14">
        <v>1191</v>
      </c>
      <c r="G63" s="14">
        <f t="shared" si="8"/>
        <v>0.15411490683229814</v>
      </c>
      <c r="H63" s="14">
        <v>0</v>
      </c>
      <c r="I63" s="14">
        <f t="shared" si="9"/>
        <v>0</v>
      </c>
      <c r="J63" s="14">
        <v>92295</v>
      </c>
      <c r="K63" s="14">
        <f t="shared" si="10"/>
        <v>11.942934782608695</v>
      </c>
      <c r="L63" s="14">
        <v>174224</v>
      </c>
      <c r="M63" s="14">
        <f t="shared" si="11"/>
        <v>22.544513457556935</v>
      </c>
      <c r="N63" s="14">
        <v>61740</v>
      </c>
      <c r="O63" s="14">
        <f t="shared" si="12"/>
        <v>7.989130434782608</v>
      </c>
      <c r="P63" s="14">
        <v>1704</v>
      </c>
      <c r="Q63" s="14">
        <f t="shared" si="13"/>
        <v>0.2204968944099379</v>
      </c>
      <c r="R63" s="14">
        <v>0</v>
      </c>
      <c r="S63" s="14">
        <f t="shared" si="14"/>
        <v>0</v>
      </c>
      <c r="T63" s="14">
        <v>327753</v>
      </c>
      <c r="U63" s="14">
        <f t="shared" si="14"/>
        <v>42.41110248447205</v>
      </c>
      <c r="V63" s="14">
        <v>3538</v>
      </c>
      <c r="W63" s="14">
        <f t="shared" si="20"/>
        <v>0.45781573498964806</v>
      </c>
      <c r="X63" s="14">
        <v>2445</v>
      </c>
      <c r="Y63" s="14">
        <f t="shared" si="21"/>
        <v>0.31638198757763975</v>
      </c>
      <c r="Z63" s="14">
        <v>15275</v>
      </c>
      <c r="AA63" s="14">
        <f t="shared" si="15"/>
        <v>1.9765786749482401</v>
      </c>
      <c r="AB63" s="14">
        <v>24764</v>
      </c>
      <c r="AC63" s="14">
        <f t="shared" si="16"/>
        <v>3.2044513457556936</v>
      </c>
      <c r="AD63" s="14">
        <v>0</v>
      </c>
      <c r="AE63" s="14">
        <f t="shared" si="17"/>
        <v>0</v>
      </c>
      <c r="AF63" s="14">
        <v>1363</v>
      </c>
      <c r="AG63" s="14">
        <f t="shared" si="17"/>
        <v>0.17637163561076605</v>
      </c>
      <c r="AH63" s="14">
        <v>191406</v>
      </c>
      <c r="AI63" s="14">
        <f t="shared" si="22"/>
        <v>24.767857142857142</v>
      </c>
      <c r="AJ63" s="14">
        <v>8383</v>
      </c>
      <c r="AK63" s="14">
        <f t="shared" si="23"/>
        <v>1.0847567287784678</v>
      </c>
      <c r="AL63" s="14">
        <v>0</v>
      </c>
      <c r="AM63" s="14">
        <f t="shared" si="24"/>
        <v>0</v>
      </c>
      <c r="AN63" s="14">
        <v>0</v>
      </c>
      <c r="AO63" s="14">
        <f t="shared" si="25"/>
        <v>0</v>
      </c>
      <c r="AP63" s="14">
        <v>0</v>
      </c>
      <c r="AQ63" s="14">
        <f t="shared" si="18"/>
        <v>0</v>
      </c>
      <c r="AR63" s="15">
        <f t="shared" si="26"/>
        <v>916192</v>
      </c>
      <c r="AS63" s="14">
        <f t="shared" si="19"/>
        <v>118.55486542443064</v>
      </c>
    </row>
    <row r="64" spans="1:45" ht="16.5" customHeight="1">
      <c r="A64" s="9">
        <v>61</v>
      </c>
      <c r="B64" s="2" t="s">
        <v>80</v>
      </c>
      <c r="C64" s="19">
        <v>3529</v>
      </c>
      <c r="D64" s="12">
        <v>0</v>
      </c>
      <c r="E64" s="12">
        <f t="shared" si="7"/>
        <v>0</v>
      </c>
      <c r="F64" s="12">
        <v>0</v>
      </c>
      <c r="G64" s="12">
        <f t="shared" si="8"/>
        <v>0</v>
      </c>
      <c r="H64" s="12">
        <v>141834</v>
      </c>
      <c r="I64" s="12">
        <f t="shared" si="9"/>
        <v>40.19098894871068</v>
      </c>
      <c r="J64" s="12">
        <v>77960</v>
      </c>
      <c r="K64" s="12">
        <f t="shared" si="10"/>
        <v>22.091243978464153</v>
      </c>
      <c r="L64" s="12">
        <v>51796</v>
      </c>
      <c r="M64" s="12">
        <f t="shared" si="11"/>
        <v>14.67724567866251</v>
      </c>
      <c r="N64" s="12">
        <v>11126</v>
      </c>
      <c r="O64" s="12">
        <f t="shared" si="12"/>
        <v>3.1527344856899973</v>
      </c>
      <c r="P64" s="12">
        <v>850</v>
      </c>
      <c r="Q64" s="12">
        <f t="shared" si="13"/>
        <v>0.24086143383394729</v>
      </c>
      <c r="R64" s="12">
        <v>0</v>
      </c>
      <c r="S64" s="12">
        <f t="shared" si="14"/>
        <v>0</v>
      </c>
      <c r="T64" s="12">
        <v>45986</v>
      </c>
      <c r="U64" s="12">
        <f t="shared" si="14"/>
        <v>13.030886936809294</v>
      </c>
      <c r="V64" s="12">
        <v>18842</v>
      </c>
      <c r="W64" s="12">
        <f t="shared" si="20"/>
        <v>5.339189572116747</v>
      </c>
      <c r="X64" s="12">
        <v>749</v>
      </c>
      <c r="Y64" s="12">
        <f t="shared" si="21"/>
        <v>0.21224142816661945</v>
      </c>
      <c r="Z64" s="12">
        <v>0</v>
      </c>
      <c r="AA64" s="12">
        <f t="shared" si="15"/>
        <v>0</v>
      </c>
      <c r="AB64" s="12">
        <v>0</v>
      </c>
      <c r="AC64" s="12">
        <f t="shared" si="16"/>
        <v>0</v>
      </c>
      <c r="AD64" s="12">
        <v>0</v>
      </c>
      <c r="AE64" s="12">
        <f t="shared" si="17"/>
        <v>0</v>
      </c>
      <c r="AF64" s="12">
        <v>0</v>
      </c>
      <c r="AG64" s="12">
        <f t="shared" si="17"/>
        <v>0</v>
      </c>
      <c r="AH64" s="12">
        <v>137871</v>
      </c>
      <c r="AI64" s="12">
        <f t="shared" si="22"/>
        <v>39.06800793425899</v>
      </c>
      <c r="AJ64" s="12">
        <v>466536</v>
      </c>
      <c r="AK64" s="12">
        <f t="shared" si="23"/>
        <v>132.20062340606404</v>
      </c>
      <c r="AL64" s="12">
        <v>0</v>
      </c>
      <c r="AM64" s="12">
        <f t="shared" si="24"/>
        <v>0</v>
      </c>
      <c r="AN64" s="12">
        <v>0</v>
      </c>
      <c r="AO64" s="12">
        <f t="shared" si="25"/>
        <v>0</v>
      </c>
      <c r="AP64" s="12">
        <v>0</v>
      </c>
      <c r="AQ64" s="12">
        <f t="shared" si="18"/>
        <v>0</v>
      </c>
      <c r="AR64" s="13">
        <f t="shared" si="26"/>
        <v>953550</v>
      </c>
      <c r="AS64" s="12">
        <f t="shared" si="19"/>
        <v>270.204023802777</v>
      </c>
    </row>
    <row r="65" spans="1:45" ht="12.75">
      <c r="A65" s="9">
        <v>62</v>
      </c>
      <c r="B65" s="2" t="s">
        <v>81</v>
      </c>
      <c r="C65" s="19">
        <v>2376</v>
      </c>
      <c r="D65" s="12">
        <v>0</v>
      </c>
      <c r="E65" s="12">
        <f t="shared" si="7"/>
        <v>0</v>
      </c>
      <c r="F65" s="12">
        <v>0</v>
      </c>
      <c r="G65" s="12">
        <f t="shared" si="8"/>
        <v>0</v>
      </c>
      <c r="H65" s="12">
        <v>27760</v>
      </c>
      <c r="I65" s="12">
        <f t="shared" si="9"/>
        <v>11.683501683501683</v>
      </c>
      <c r="J65" s="12">
        <v>52500</v>
      </c>
      <c r="K65" s="12">
        <f t="shared" si="10"/>
        <v>22.095959595959595</v>
      </c>
      <c r="L65" s="12">
        <v>40273</v>
      </c>
      <c r="M65" s="12">
        <f t="shared" si="11"/>
        <v>16.949915824915823</v>
      </c>
      <c r="N65" s="12">
        <v>11124</v>
      </c>
      <c r="O65" s="12">
        <f t="shared" si="12"/>
        <v>4.681818181818182</v>
      </c>
      <c r="P65" s="12">
        <v>1157</v>
      </c>
      <c r="Q65" s="12">
        <f t="shared" si="13"/>
        <v>0.48695286195286197</v>
      </c>
      <c r="R65" s="12">
        <v>0</v>
      </c>
      <c r="S65" s="12">
        <f t="shared" si="14"/>
        <v>0</v>
      </c>
      <c r="T65" s="12">
        <v>51931</v>
      </c>
      <c r="U65" s="12">
        <f t="shared" si="14"/>
        <v>21.85648148148148</v>
      </c>
      <c r="V65" s="12">
        <v>7103</v>
      </c>
      <c r="W65" s="12">
        <f t="shared" si="20"/>
        <v>2.9894781144781146</v>
      </c>
      <c r="X65" s="12">
        <v>0</v>
      </c>
      <c r="Y65" s="12">
        <f t="shared" si="21"/>
        <v>0</v>
      </c>
      <c r="Z65" s="12">
        <v>0</v>
      </c>
      <c r="AA65" s="12">
        <f t="shared" si="15"/>
        <v>0</v>
      </c>
      <c r="AB65" s="12">
        <v>0</v>
      </c>
      <c r="AC65" s="12">
        <f t="shared" si="16"/>
        <v>0</v>
      </c>
      <c r="AD65" s="12">
        <v>0</v>
      </c>
      <c r="AE65" s="12">
        <f t="shared" si="17"/>
        <v>0</v>
      </c>
      <c r="AF65" s="12">
        <v>0</v>
      </c>
      <c r="AG65" s="12">
        <f t="shared" si="17"/>
        <v>0</v>
      </c>
      <c r="AH65" s="12">
        <v>54026</v>
      </c>
      <c r="AI65" s="12">
        <f t="shared" si="22"/>
        <v>22.738215488215488</v>
      </c>
      <c r="AJ65" s="12">
        <v>4147</v>
      </c>
      <c r="AK65" s="12">
        <f t="shared" si="23"/>
        <v>1.7453703703703705</v>
      </c>
      <c r="AL65" s="12">
        <v>10007</v>
      </c>
      <c r="AM65" s="12">
        <f t="shared" si="24"/>
        <v>4.2117003367003365</v>
      </c>
      <c r="AN65" s="12">
        <v>0</v>
      </c>
      <c r="AO65" s="12">
        <f t="shared" si="25"/>
        <v>0</v>
      </c>
      <c r="AP65" s="12">
        <v>0</v>
      </c>
      <c r="AQ65" s="12">
        <f t="shared" si="18"/>
        <v>0</v>
      </c>
      <c r="AR65" s="13">
        <f t="shared" si="26"/>
        <v>260028</v>
      </c>
      <c r="AS65" s="12">
        <f t="shared" si="19"/>
        <v>109.43939393939394</v>
      </c>
    </row>
    <row r="66" spans="1:45" ht="12.75">
      <c r="A66" s="9">
        <v>63</v>
      </c>
      <c r="B66" s="2" t="s">
        <v>82</v>
      </c>
      <c r="C66" s="19">
        <v>2409</v>
      </c>
      <c r="D66" s="12">
        <v>0</v>
      </c>
      <c r="E66" s="12">
        <f t="shared" si="7"/>
        <v>0</v>
      </c>
      <c r="F66" s="12">
        <v>0</v>
      </c>
      <c r="G66" s="12">
        <f t="shared" si="8"/>
        <v>0</v>
      </c>
      <c r="H66" s="12">
        <v>68858</v>
      </c>
      <c r="I66" s="12">
        <f t="shared" si="9"/>
        <v>28.583644665836445</v>
      </c>
      <c r="J66" s="12">
        <v>63363</v>
      </c>
      <c r="K66" s="12">
        <f t="shared" si="10"/>
        <v>26.302615193026153</v>
      </c>
      <c r="L66" s="12">
        <v>24920</v>
      </c>
      <c r="M66" s="12">
        <f t="shared" si="11"/>
        <v>10.344541303445412</v>
      </c>
      <c r="N66" s="12">
        <v>9331</v>
      </c>
      <c r="O66" s="12">
        <f t="shared" si="12"/>
        <v>3.8733914487339143</v>
      </c>
      <c r="P66" s="12">
        <v>0</v>
      </c>
      <c r="Q66" s="12">
        <f t="shared" si="13"/>
        <v>0</v>
      </c>
      <c r="R66" s="12">
        <v>0</v>
      </c>
      <c r="S66" s="12">
        <f t="shared" si="14"/>
        <v>0</v>
      </c>
      <c r="T66" s="12">
        <v>101912</v>
      </c>
      <c r="U66" s="12">
        <f t="shared" si="14"/>
        <v>42.304690743046905</v>
      </c>
      <c r="V66" s="12">
        <v>600</v>
      </c>
      <c r="W66" s="12">
        <f t="shared" si="20"/>
        <v>0.24906600249066002</v>
      </c>
      <c r="X66" s="12">
        <v>7620</v>
      </c>
      <c r="Y66" s="12">
        <f t="shared" si="21"/>
        <v>3.1631382316313825</v>
      </c>
      <c r="Z66" s="12">
        <v>0</v>
      </c>
      <c r="AA66" s="12">
        <f t="shared" si="15"/>
        <v>0</v>
      </c>
      <c r="AB66" s="12">
        <v>8451</v>
      </c>
      <c r="AC66" s="12">
        <f t="shared" si="16"/>
        <v>3.5080946450809463</v>
      </c>
      <c r="AD66" s="12">
        <v>0</v>
      </c>
      <c r="AE66" s="12">
        <f t="shared" si="17"/>
        <v>0</v>
      </c>
      <c r="AF66" s="12">
        <v>4025</v>
      </c>
      <c r="AG66" s="12">
        <f t="shared" si="17"/>
        <v>1.6708177667081776</v>
      </c>
      <c r="AH66" s="12">
        <v>138740</v>
      </c>
      <c r="AI66" s="12">
        <f t="shared" si="22"/>
        <v>57.59236197592362</v>
      </c>
      <c r="AJ66" s="12">
        <v>271435</v>
      </c>
      <c r="AK66" s="12">
        <f t="shared" si="23"/>
        <v>112.67538397675384</v>
      </c>
      <c r="AL66" s="12">
        <v>0</v>
      </c>
      <c r="AM66" s="12">
        <f t="shared" si="24"/>
        <v>0</v>
      </c>
      <c r="AN66" s="12">
        <v>0</v>
      </c>
      <c r="AO66" s="12">
        <f t="shared" si="25"/>
        <v>0</v>
      </c>
      <c r="AP66" s="12">
        <v>0</v>
      </c>
      <c r="AQ66" s="12">
        <f t="shared" si="18"/>
        <v>0</v>
      </c>
      <c r="AR66" s="13">
        <f t="shared" si="26"/>
        <v>699255</v>
      </c>
      <c r="AS66" s="12">
        <f t="shared" si="19"/>
        <v>290.26774595267744</v>
      </c>
    </row>
    <row r="67" spans="1:45" ht="12.75">
      <c r="A67" s="9">
        <v>64</v>
      </c>
      <c r="B67" s="2" t="s">
        <v>83</v>
      </c>
      <c r="C67" s="19">
        <v>2815</v>
      </c>
      <c r="D67" s="12">
        <v>0</v>
      </c>
      <c r="E67" s="12">
        <f t="shared" si="7"/>
        <v>0</v>
      </c>
      <c r="F67" s="12">
        <v>0</v>
      </c>
      <c r="G67" s="12">
        <f t="shared" si="8"/>
        <v>0</v>
      </c>
      <c r="H67" s="12">
        <v>35797</v>
      </c>
      <c r="I67" s="12">
        <f t="shared" si="9"/>
        <v>12.71651865008881</v>
      </c>
      <c r="J67" s="12">
        <v>66251</v>
      </c>
      <c r="K67" s="12">
        <f t="shared" si="10"/>
        <v>23.53499111900533</v>
      </c>
      <c r="L67" s="12">
        <v>17461</v>
      </c>
      <c r="M67" s="12">
        <f t="shared" si="11"/>
        <v>6.202841918294849</v>
      </c>
      <c r="N67" s="12">
        <v>0</v>
      </c>
      <c r="O67" s="12">
        <f t="shared" si="12"/>
        <v>0</v>
      </c>
      <c r="P67" s="12">
        <v>750</v>
      </c>
      <c r="Q67" s="12">
        <f t="shared" si="13"/>
        <v>0.2664298401420959</v>
      </c>
      <c r="R67" s="12">
        <v>0</v>
      </c>
      <c r="S67" s="12">
        <f t="shared" si="14"/>
        <v>0</v>
      </c>
      <c r="T67" s="12">
        <v>47053</v>
      </c>
      <c r="U67" s="12">
        <f t="shared" si="14"/>
        <v>16.715097690941384</v>
      </c>
      <c r="V67" s="12">
        <v>3477</v>
      </c>
      <c r="W67" s="12">
        <f t="shared" si="20"/>
        <v>1.2351687388987567</v>
      </c>
      <c r="X67" s="12">
        <v>2807</v>
      </c>
      <c r="Y67" s="12">
        <f t="shared" si="21"/>
        <v>0.997158081705151</v>
      </c>
      <c r="Z67" s="12">
        <v>0</v>
      </c>
      <c r="AA67" s="12">
        <f t="shared" si="15"/>
        <v>0</v>
      </c>
      <c r="AB67" s="12">
        <v>0</v>
      </c>
      <c r="AC67" s="12">
        <f t="shared" si="16"/>
        <v>0</v>
      </c>
      <c r="AD67" s="12">
        <v>0</v>
      </c>
      <c r="AE67" s="12">
        <f t="shared" si="17"/>
        <v>0</v>
      </c>
      <c r="AF67" s="12">
        <v>696</v>
      </c>
      <c r="AG67" s="12">
        <f t="shared" si="17"/>
        <v>0.247246891651865</v>
      </c>
      <c r="AH67" s="12">
        <v>137522</v>
      </c>
      <c r="AI67" s="12">
        <f t="shared" si="22"/>
        <v>48.853285968028416</v>
      </c>
      <c r="AJ67" s="12">
        <v>382699</v>
      </c>
      <c r="AK67" s="12">
        <f t="shared" si="23"/>
        <v>135.94991119005329</v>
      </c>
      <c r="AL67" s="12">
        <v>0</v>
      </c>
      <c r="AM67" s="12">
        <f t="shared" si="24"/>
        <v>0</v>
      </c>
      <c r="AN67" s="12">
        <v>0</v>
      </c>
      <c r="AO67" s="12">
        <f t="shared" si="25"/>
        <v>0</v>
      </c>
      <c r="AP67" s="12">
        <v>0</v>
      </c>
      <c r="AQ67" s="12">
        <f t="shared" si="18"/>
        <v>0</v>
      </c>
      <c r="AR67" s="13">
        <f t="shared" si="26"/>
        <v>694513</v>
      </c>
      <c r="AS67" s="12">
        <f t="shared" si="19"/>
        <v>246.71865008880994</v>
      </c>
    </row>
    <row r="68" spans="1:45" ht="12.75">
      <c r="A68" s="9">
        <v>65</v>
      </c>
      <c r="B68" s="2" t="s">
        <v>84</v>
      </c>
      <c r="C68" s="19">
        <v>9678</v>
      </c>
      <c r="D68" s="12">
        <v>0</v>
      </c>
      <c r="E68" s="12">
        <f t="shared" si="7"/>
        <v>0</v>
      </c>
      <c r="F68" s="12">
        <v>0</v>
      </c>
      <c r="G68" s="12">
        <f t="shared" si="8"/>
        <v>0</v>
      </c>
      <c r="H68" s="12">
        <v>469883</v>
      </c>
      <c r="I68" s="12">
        <f t="shared" si="9"/>
        <v>48.55166356685265</v>
      </c>
      <c r="J68" s="12">
        <v>0</v>
      </c>
      <c r="K68" s="12">
        <f t="shared" si="10"/>
        <v>0</v>
      </c>
      <c r="L68" s="12">
        <v>93000</v>
      </c>
      <c r="M68" s="12">
        <f t="shared" si="11"/>
        <v>9.609423434593925</v>
      </c>
      <c r="N68" s="12">
        <v>14800</v>
      </c>
      <c r="O68" s="12">
        <f t="shared" si="12"/>
        <v>1.5292415788386031</v>
      </c>
      <c r="P68" s="12">
        <v>0</v>
      </c>
      <c r="Q68" s="12">
        <f t="shared" si="13"/>
        <v>0</v>
      </c>
      <c r="R68" s="12">
        <v>0</v>
      </c>
      <c r="S68" s="12">
        <f t="shared" si="14"/>
        <v>0</v>
      </c>
      <c r="T68" s="12">
        <v>206486</v>
      </c>
      <c r="U68" s="12">
        <f t="shared" si="14"/>
        <v>21.335606530274852</v>
      </c>
      <c r="V68" s="12">
        <v>72269</v>
      </c>
      <c r="W68" s="12">
        <f>V68/$C68</f>
        <v>7.467348625749121</v>
      </c>
      <c r="X68" s="12">
        <v>0</v>
      </c>
      <c r="Y68" s="12">
        <f>X68/$C68</f>
        <v>0</v>
      </c>
      <c r="Z68" s="12">
        <v>52709</v>
      </c>
      <c r="AA68" s="12">
        <f t="shared" si="15"/>
        <v>5.446269890473238</v>
      </c>
      <c r="AB68" s="12">
        <v>0</v>
      </c>
      <c r="AC68" s="12">
        <f t="shared" si="16"/>
        <v>0</v>
      </c>
      <c r="AD68" s="12">
        <v>0</v>
      </c>
      <c r="AE68" s="12">
        <f t="shared" si="17"/>
        <v>0</v>
      </c>
      <c r="AF68" s="12">
        <v>5281</v>
      </c>
      <c r="AG68" s="12">
        <f t="shared" si="17"/>
        <v>0.5456705930977475</v>
      </c>
      <c r="AH68" s="12">
        <v>222139</v>
      </c>
      <c r="AI68" s="12">
        <f>AH68/$C68</f>
        <v>22.952986154164083</v>
      </c>
      <c r="AJ68" s="12">
        <v>0</v>
      </c>
      <c r="AK68" s="12">
        <f>AJ68/$C68</f>
        <v>0</v>
      </c>
      <c r="AL68" s="12">
        <v>0</v>
      </c>
      <c r="AM68" s="12">
        <f>AL68/$C68</f>
        <v>0</v>
      </c>
      <c r="AN68" s="12">
        <v>0</v>
      </c>
      <c r="AO68" s="12">
        <f>AN68/$C68</f>
        <v>0</v>
      </c>
      <c r="AP68" s="12">
        <v>0</v>
      </c>
      <c r="AQ68" s="12">
        <f t="shared" si="18"/>
        <v>0</v>
      </c>
      <c r="AR68" s="13">
        <f t="shared" si="26"/>
        <v>1136567</v>
      </c>
      <c r="AS68" s="12">
        <f t="shared" si="19"/>
        <v>117.43821037404422</v>
      </c>
    </row>
    <row r="69" spans="1:45" ht="12.75">
      <c r="A69" s="10">
        <v>66</v>
      </c>
      <c r="B69" s="3" t="s">
        <v>85</v>
      </c>
      <c r="C69" s="20">
        <v>3018</v>
      </c>
      <c r="D69" s="14">
        <v>0</v>
      </c>
      <c r="E69" s="14">
        <f>D69/$C69</f>
        <v>0</v>
      </c>
      <c r="F69" s="12">
        <v>0</v>
      </c>
      <c r="G69" s="14">
        <f>F69/$C69</f>
        <v>0</v>
      </c>
      <c r="H69" s="14">
        <v>31940</v>
      </c>
      <c r="I69" s="14">
        <f>H69/$C69</f>
        <v>10.583167660702452</v>
      </c>
      <c r="J69" s="14">
        <v>0</v>
      </c>
      <c r="K69" s="14">
        <f>J69/$C69</f>
        <v>0</v>
      </c>
      <c r="L69" s="14">
        <v>0</v>
      </c>
      <c r="M69" s="14">
        <f>L69/$C69</f>
        <v>0</v>
      </c>
      <c r="N69" s="14">
        <v>0</v>
      </c>
      <c r="O69" s="14">
        <f>N69/$C69</f>
        <v>0</v>
      </c>
      <c r="P69" s="14">
        <v>0</v>
      </c>
      <c r="Q69" s="14">
        <f>P69/$C69</f>
        <v>0</v>
      </c>
      <c r="R69" s="14">
        <v>0</v>
      </c>
      <c r="S69" s="14">
        <f>R69/$C69</f>
        <v>0</v>
      </c>
      <c r="T69" s="14">
        <v>170789</v>
      </c>
      <c r="U69" s="14">
        <f>T69/$C69</f>
        <v>56.59012591119947</v>
      </c>
      <c r="V69" s="14">
        <v>7163</v>
      </c>
      <c r="W69" s="14">
        <f>V69/$C69</f>
        <v>2.3734261100066267</v>
      </c>
      <c r="X69" s="14">
        <v>0</v>
      </c>
      <c r="Y69" s="14">
        <f>X69/$C69</f>
        <v>0</v>
      </c>
      <c r="Z69" s="14">
        <v>0</v>
      </c>
      <c r="AA69" s="14">
        <f>Z69/$C69</f>
        <v>0</v>
      </c>
      <c r="AB69" s="14">
        <v>0</v>
      </c>
      <c r="AC69" s="14">
        <f>AB69/$C69</f>
        <v>0</v>
      </c>
      <c r="AD69" s="14">
        <v>0</v>
      </c>
      <c r="AE69" s="14">
        <f>AD69/$C69</f>
        <v>0</v>
      </c>
      <c r="AF69" s="14">
        <v>0</v>
      </c>
      <c r="AG69" s="14">
        <f>AF69/$C69</f>
        <v>0</v>
      </c>
      <c r="AH69" s="14">
        <v>104727</v>
      </c>
      <c r="AI69" s="14">
        <f>AH69/$C69</f>
        <v>34.70079522862823</v>
      </c>
      <c r="AJ69" s="14">
        <v>256964</v>
      </c>
      <c r="AK69" s="14">
        <f>AJ69/$C69</f>
        <v>85.14380384360504</v>
      </c>
      <c r="AL69" s="14">
        <v>4270</v>
      </c>
      <c r="AM69" s="14">
        <f>AL69/$C69</f>
        <v>1.4148442677269715</v>
      </c>
      <c r="AN69" s="14">
        <v>0</v>
      </c>
      <c r="AO69" s="14">
        <f>AN69/$C69</f>
        <v>0</v>
      </c>
      <c r="AP69" s="14">
        <v>0</v>
      </c>
      <c r="AQ69" s="14">
        <f>AP69/$C69</f>
        <v>0</v>
      </c>
      <c r="AR69" s="15">
        <f t="shared" si="26"/>
        <v>575853</v>
      </c>
      <c r="AS69" s="14">
        <f>AR69/$C69</f>
        <v>190.8061630218688</v>
      </c>
    </row>
    <row r="70" spans="1:45" ht="12.75">
      <c r="A70" s="25"/>
      <c r="B70" s="26"/>
      <c r="C70" s="6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8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8"/>
    </row>
    <row r="71" spans="1:45" ht="13.5" thickBot="1">
      <c r="A71" s="30"/>
      <c r="B71" s="7" t="s">
        <v>87</v>
      </c>
      <c r="C71" s="21">
        <f>SUM(C4:C69)</f>
        <v>723252</v>
      </c>
      <c r="D71" s="16">
        <f>SUM(D4:D69)</f>
        <v>441256</v>
      </c>
      <c r="E71" s="16">
        <f>D71/$C71</f>
        <v>0.6100999375044935</v>
      </c>
      <c r="F71" s="16">
        <f>SUM(F4:F69)</f>
        <v>7307184</v>
      </c>
      <c r="G71" s="16">
        <f>F71/$C71</f>
        <v>10.103233727663387</v>
      </c>
      <c r="H71" s="16">
        <f>SUM(H4:H69)</f>
        <v>18320002</v>
      </c>
      <c r="I71" s="16">
        <f>H71/$C71</f>
        <v>25.330039875451433</v>
      </c>
      <c r="J71" s="16">
        <f>SUM(J4:J69)</f>
        <v>16211822</v>
      </c>
      <c r="K71" s="16">
        <f>J71/$C71</f>
        <v>22.41517755913568</v>
      </c>
      <c r="L71" s="16">
        <f>SUM(L4:L69)</f>
        <v>13555578</v>
      </c>
      <c r="M71" s="16">
        <f>L71/$C71</f>
        <v>18.74253787061771</v>
      </c>
      <c r="N71" s="16">
        <f>SUM(N4:N69)</f>
        <v>988265</v>
      </c>
      <c r="O71" s="16">
        <f>N71/$C71</f>
        <v>1.366418620342564</v>
      </c>
      <c r="P71" s="16">
        <f>SUM(P4:P69)</f>
        <v>145023</v>
      </c>
      <c r="Q71" s="16">
        <f>P71/$C71</f>
        <v>0.20051517313467504</v>
      </c>
      <c r="R71" s="16">
        <f>SUM(R4:R69)</f>
        <v>33624</v>
      </c>
      <c r="S71" s="16">
        <f>R71/$C71</f>
        <v>0.04649002007599011</v>
      </c>
      <c r="T71" s="16">
        <f>SUM(T4:T69)</f>
        <v>16421053</v>
      </c>
      <c r="U71" s="16">
        <f>T71/$C71</f>
        <v>22.70446953482327</v>
      </c>
      <c r="V71" s="16">
        <f>SUM(V4:V69)</f>
        <v>1266270</v>
      </c>
      <c r="W71" s="16">
        <f>V71/$C71</f>
        <v>1.7508005508453486</v>
      </c>
      <c r="X71" s="16">
        <f>SUM(X4:X69)</f>
        <v>964416</v>
      </c>
      <c r="Y71" s="16">
        <f>X71/$C71</f>
        <v>1.3334439448490982</v>
      </c>
      <c r="Z71" s="16">
        <f>SUM(Z4:Z69)</f>
        <v>2231787</v>
      </c>
      <c r="AA71" s="16">
        <f>Z71/$C71</f>
        <v>3.0857667866801615</v>
      </c>
      <c r="AB71" s="16">
        <f>SUM(AB4:AB69)</f>
        <v>746681</v>
      </c>
      <c r="AC71" s="16">
        <f>AB71/$C71</f>
        <v>1.0323939650357</v>
      </c>
      <c r="AD71" s="16">
        <f>SUM(AD4:AD69)</f>
        <v>165846</v>
      </c>
      <c r="AE71" s="16">
        <f>AD71/$C71</f>
        <v>0.2293059680443331</v>
      </c>
      <c r="AF71" s="16">
        <f>SUM(AF4:AF69)</f>
        <v>236054</v>
      </c>
      <c r="AG71" s="16">
        <f>AF71/$C71</f>
        <v>0.32637863427961483</v>
      </c>
      <c r="AH71" s="16">
        <f>SUM(AH4:AH69)</f>
        <v>20918376</v>
      </c>
      <c r="AI71" s="16">
        <f>AH71/$C71</f>
        <v>28.922665958752965</v>
      </c>
      <c r="AJ71" s="16">
        <f>SUM(AJ4:AJ69)</f>
        <v>34732350</v>
      </c>
      <c r="AK71" s="16">
        <f>AJ71/$C71</f>
        <v>48.022473494715534</v>
      </c>
      <c r="AL71" s="16">
        <f>SUM(AL4:AL69)</f>
        <v>97997</v>
      </c>
      <c r="AM71" s="16">
        <f>AL71/$C71</f>
        <v>0.13549495888016902</v>
      </c>
      <c r="AN71" s="16">
        <f>SUM(AN4:AN69)</f>
        <v>0</v>
      </c>
      <c r="AO71" s="16">
        <f>AN71/$C71</f>
        <v>0</v>
      </c>
      <c r="AP71" s="16">
        <f>SUM(AP4:AP69)</f>
        <v>0</v>
      </c>
      <c r="AQ71" s="16">
        <f>AP71/$C71</f>
        <v>0</v>
      </c>
      <c r="AR71" s="17">
        <f>SUM(AR4:AR69)</f>
        <v>134783584</v>
      </c>
      <c r="AS71" s="16">
        <f>AR71/$C71</f>
        <v>186.35770658083214</v>
      </c>
    </row>
    <row r="72" ht="13.5" thickTop="1"/>
    <row r="73" ht="12.75">
      <c r="A73" s="1" t="str">
        <f ca="1">CELL("filename")</f>
        <v>J:\MF\EFS\MFPAdm\MFP Comprehensive Report\2002-03\Resource Allocation_web_02-03\Total Expenditures by Object\[Total Expenditures by Object_500 Other Purchased Services 02-03.xls]Other Purchased Services - 500</v>
      </c>
    </row>
  </sheetData>
  <mergeCells count="2">
    <mergeCell ref="AR2:AR3"/>
    <mergeCell ref="C2:C3"/>
  </mergeCells>
  <printOptions horizontalCentered="1"/>
  <pageMargins left="0.25" right="0.25" top="0.63" bottom="0.5" header="0.25" footer="0.5"/>
  <pageSetup horizontalDpi="600" verticalDpi="600" orientation="portrait" paperSize="5" scale="91" r:id="rId1"/>
  <headerFooter alignWithMargins="0">
    <oddHeader>&amp;C&amp;12Other Purchased Services  - Expenditures by Object - FY 2002-2003</oddHeader>
  </headerFooter>
  <colBreaks count="5" manualBreakCount="5">
    <brk id="9" max="65535" man="1"/>
    <brk id="15" max="65535" man="1"/>
    <brk id="23" max="70" man="1"/>
    <brk id="31" max="70" man="1"/>
    <brk id="39" max="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pmatherne</cp:lastModifiedBy>
  <cp:lastPrinted>2004-05-19T18:23:23Z</cp:lastPrinted>
  <dcterms:created xsi:type="dcterms:W3CDTF">2003-04-30T20:08:44Z</dcterms:created>
  <dcterms:modified xsi:type="dcterms:W3CDTF">2004-05-20T20:38:41Z</dcterms:modified>
  <cp:category/>
  <cp:version/>
  <cp:contentType/>
  <cp:contentStatus/>
</cp:coreProperties>
</file>