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Expend by Group - % of total" sheetId="1" r:id="rId1"/>
  </sheets>
  <definedNames>
    <definedName name="_xlnm.Print_Titles" localSheetId="0">'Expend by Group - % of total'!$A:$B</definedName>
  </definedNames>
  <calcPr fullCalcOnLoad="1"/>
</workbook>
</file>

<file path=xl/sharedStrings.xml><?xml version="1.0" encoding="utf-8"?>
<sst xmlns="http://schemas.openxmlformats.org/spreadsheetml/2006/main" count="134" uniqueCount="113">
  <si>
    <t>LEA</t>
  </si>
  <si>
    <t>1221</t>
  </si>
  <si>
    <t>1222</t>
  </si>
  <si>
    <t>1223</t>
  </si>
  <si>
    <t>1231</t>
  </si>
  <si>
    <t>1232</t>
  </si>
  <si>
    <t>1233</t>
  </si>
  <si>
    <t>1234</t>
  </si>
  <si>
    <t>1235</t>
  </si>
  <si>
    <t>1241</t>
  </si>
  <si>
    <t>1251</t>
  </si>
  <si>
    <t>1261</t>
  </si>
  <si>
    <t>1271</t>
  </si>
  <si>
    <t>1281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</si>
  <si>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</si>
  <si>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</si>
  <si>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</si>
  <si>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</si>
  <si>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</si>
  <si>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</si>
  <si>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</si>
  <si>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</si>
  <si>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</si>
  <si>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</si>
  <si>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</si>
  <si>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</si>
  <si>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</si>
  <si>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</si>
  <si>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</si>
  <si>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</si>
  <si>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</si>
  <si>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</si>
  <si>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</si>
  <si>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</si>
  <si>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</si>
  <si>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</si>
  <si>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</si>
  <si>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</si>
  <si>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</si>
  <si>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</si>
  <si>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</si>
  <si>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</si>
  <si>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</si>
  <si>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</si>
  <si>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</si>
  <si>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</si>
  <si>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</si>
  <si>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</si>
  <si>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</si>
  <si>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</si>
  <si>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</si>
  <si>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</si>
  <si>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</si>
  <si>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</si>
  <si>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</si>
  <si>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</si>
  <si>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</si>
  <si>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</si>
  <si>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</si>
  <si>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</si>
  <si>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</si>
  <si>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</si>
  <si>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</si>
  <si>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</si>
  <si>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</si>
  <si>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</si>
  <si>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</si>
  <si>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</si>
  <si>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</si>
  <si>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</si>
  <si>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</si>
  <si>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</si>
  <si>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</si>
  <si>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</si>
  <si>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</si>
  <si>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</si>
  <si>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</si>
  <si>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</si>
  <si>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</si>
  <si>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</si>
  <si>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</si>
  <si>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</si>
  <si>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</si>
  <si>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</si>
  <si>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</si>
  <si>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</si>
  <si>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</si>
  <si>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</si>
  <si>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</si>
  <si>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</si>
  <si>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</si>
  <si>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</si>
  <si>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</si>
  <si>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</si>
  <si>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</si>
  <si>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</si>
  <si>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</si>
  <si>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</si>
  <si>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</si>
  <si>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</si>
  <si>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</si>
  <si>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</si>
  <si>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</si>
  <si>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</si>
  <si>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</si>
  <si>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</si>
  <si>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</si>
  <si>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</si>
  <si>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</si>
  <si>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</si>
  <si>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</si>
  <si>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</si>
  <si>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% of 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</si>
</sst>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19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center" wrapText="1"/>
      <protection/>
    </xf>
    <xf numFmtId="0" fontId="4" fillId="4" borderId="2" xfId="19" applyFont="1" applyFill="1" applyBorder="1" applyAlignment="1">
      <alignment horizontal="center" wrapText="1"/>
      <protection/>
    </xf>
    <xf numFmtId="0" fontId="4" fillId="5" borderId="3" xfId="19" applyFont="1" applyFill="1" applyBorder="1" applyAlignment="1">
      <alignment horizontal="left" wrapText="1"/>
      <protection/>
    </xf>
    <xf numFmtId="0" fontId="4" fillId="2" borderId="4" xfId="19" applyFont="1" applyFill="1" applyBorder="1" applyAlignment="1">
      <alignment horizontal="center"/>
      <protection/>
    </xf>
    <xf numFmtId="170" fontId="4" fillId="5" borderId="3" xfId="19" applyNumberFormat="1" applyFont="1" applyFill="1" applyBorder="1" applyAlignment="1">
      <alignment horizontal="right" wrapText="1"/>
      <protection/>
    </xf>
    <xf numFmtId="170" fontId="2" fillId="2" borderId="3" xfId="0" applyNumberFormat="1" applyFont="1" applyFill="1" applyBorder="1" applyAlignment="1">
      <alignment/>
    </xf>
    <xf numFmtId="0" fontId="4" fillId="0" borderId="5" xfId="19" applyFont="1" applyFill="1" applyBorder="1" applyAlignment="1">
      <alignment horizontal="left" wrapText="1"/>
      <protection/>
    </xf>
    <xf numFmtId="170" fontId="2" fillId="6" borderId="5" xfId="0" applyNumberFormat="1" applyFont="1" applyFill="1" applyBorder="1" applyAlignment="1">
      <alignment/>
    </xf>
    <xf numFmtId="170" fontId="2" fillId="7" borderId="5" xfId="0" applyNumberFormat="1" applyFont="1" applyFill="1" applyBorder="1" applyAlignment="1">
      <alignment/>
    </xf>
    <xf numFmtId="0" fontId="4" fillId="0" borderId="1" xfId="19" applyFont="1" applyFill="1" applyBorder="1" applyAlignment="1">
      <alignment horizontal="left" wrapText="1"/>
      <protection/>
    </xf>
    <xf numFmtId="170" fontId="4" fillId="8" borderId="1" xfId="19" applyNumberFormat="1" applyFont="1" applyFill="1" applyBorder="1" applyAlignment="1">
      <alignment horizontal="right" wrapText="1"/>
      <protection/>
    </xf>
    <xf numFmtId="170" fontId="4" fillId="9" borderId="1" xfId="19" applyNumberFormat="1" applyFont="1" applyFill="1" applyBorder="1" applyAlignment="1">
      <alignment horizontal="right" wrapText="1"/>
      <protection/>
    </xf>
    <xf numFmtId="170" fontId="2" fillId="6" borderId="1" xfId="0" applyNumberFormat="1" applyFont="1" applyFill="1" applyBorder="1" applyAlignment="1">
      <alignment/>
    </xf>
    <xf numFmtId="170" fontId="2" fillId="7" borderId="1" xfId="0" applyNumberFormat="1" applyFont="1" applyFill="1" applyBorder="1" applyAlignment="1">
      <alignment/>
    </xf>
    <xf numFmtId="0" fontId="4" fillId="2" borderId="6" xfId="19" applyFont="1" applyFill="1" applyBorder="1" applyAlignment="1">
      <alignment horizontal="center"/>
      <protection/>
    </xf>
    <xf numFmtId="0" fontId="5" fillId="0" borderId="7" xfId="0" applyFont="1" applyBorder="1" applyAlignment="1">
      <alignment horizontal="left"/>
    </xf>
    <xf numFmtId="0" fontId="4" fillId="0" borderId="8" xfId="19" applyFont="1" applyFill="1" applyBorder="1" applyAlignment="1">
      <alignment horizontal="right" wrapText="1"/>
      <protection/>
    </xf>
    <xf numFmtId="0" fontId="4" fillId="5" borderId="9" xfId="19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/>
    </xf>
    <xf numFmtId="170" fontId="3" fillId="0" borderId="7" xfId="0" applyNumberFormat="1" applyFont="1" applyBorder="1" applyAlignment="1">
      <alignment/>
    </xf>
    <xf numFmtId="170" fontId="3" fillId="3" borderId="7" xfId="0" applyNumberFormat="1" applyFont="1" applyFill="1" applyBorder="1" applyAlignment="1">
      <alignment/>
    </xf>
    <xf numFmtId="170" fontId="3" fillId="4" borderId="7" xfId="0" applyNumberFormat="1" applyFont="1" applyFill="1" applyBorder="1" applyAlignment="1">
      <alignment/>
    </xf>
    <xf numFmtId="170" fontId="3" fillId="6" borderId="7" xfId="0" applyNumberFormat="1" applyFont="1" applyFill="1" applyBorder="1" applyAlignment="1">
      <alignment/>
    </xf>
    <xf numFmtId="170" fontId="3" fillId="7" borderId="7" xfId="0" applyNumberFormat="1" applyFont="1" applyFill="1" applyBorder="1" applyAlignment="1">
      <alignment/>
    </xf>
    <xf numFmtId="0" fontId="3" fillId="7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4" fillId="5" borderId="3" xfId="19" applyNumberFormat="1" applyFont="1" applyFill="1" applyBorder="1" applyAlignment="1">
      <alignment horizontal="right" wrapText="1"/>
      <protection/>
    </xf>
    <xf numFmtId="10" fontId="3" fillId="0" borderId="7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10" fontId="3" fillId="4" borderId="7" xfId="0" applyNumberFormat="1" applyFont="1" applyFill="1" applyBorder="1" applyAlignment="1">
      <alignment/>
    </xf>
    <xf numFmtId="10" fontId="4" fillId="8" borderId="12" xfId="19" applyNumberFormat="1" applyFont="1" applyFill="1" applyBorder="1" applyAlignment="1">
      <alignment horizontal="right" wrapText="1"/>
      <protection/>
    </xf>
    <xf numFmtId="10" fontId="3" fillId="3" borderId="7" xfId="0" applyNumberFormat="1" applyFont="1" applyFill="1" applyBorder="1" applyAlignment="1">
      <alignment/>
    </xf>
    <xf numFmtId="10" fontId="3" fillId="6" borderId="7" xfId="0" applyNumberFormat="1" applyFont="1" applyFill="1" applyBorder="1" applyAlignment="1">
      <alignment/>
    </xf>
    <xf numFmtId="10" fontId="4" fillId="10" borderId="12" xfId="19" applyNumberFormat="1" applyFont="1" applyFill="1" applyBorder="1" applyAlignment="1">
      <alignment horizontal="right" wrapText="1"/>
      <protection/>
    </xf>
    <xf numFmtId="170" fontId="4" fillId="0" borderId="5" xfId="19" applyNumberFormat="1" applyFont="1" applyFill="1" applyBorder="1" applyAlignment="1">
      <alignment horizontal="right" wrapText="1"/>
      <protection/>
    </xf>
    <xf numFmtId="170" fontId="4" fillId="8" borderId="5" xfId="19" applyNumberFormat="1" applyFont="1" applyFill="1" applyBorder="1" applyAlignment="1">
      <alignment horizontal="right" wrapText="1"/>
      <protection/>
    </xf>
    <xf numFmtId="170" fontId="4" fillId="9" borderId="5" xfId="19" applyNumberFormat="1" applyFont="1" applyFill="1" applyBorder="1" applyAlignment="1">
      <alignment horizontal="right" wrapText="1"/>
      <protection/>
    </xf>
    <xf numFmtId="10" fontId="4" fillId="10" borderId="13" xfId="20" applyNumberFormat="1" applyFont="1" applyFill="1" applyBorder="1" applyAlignment="1">
      <alignment horizontal="right" wrapText="1"/>
    </xf>
    <xf numFmtId="10" fontId="4" fillId="0" borderId="5" xfId="19" applyNumberFormat="1" applyFont="1" applyFill="1" applyBorder="1" applyAlignment="1">
      <alignment horizontal="right" wrapText="1"/>
      <protection/>
    </xf>
    <xf numFmtId="10" fontId="4" fillId="8" borderId="5" xfId="19" applyNumberFormat="1" applyFont="1" applyFill="1" applyBorder="1" applyAlignment="1">
      <alignment horizontal="right" wrapText="1"/>
      <protection/>
    </xf>
    <xf numFmtId="10" fontId="4" fillId="9" borderId="5" xfId="19" applyNumberFormat="1" applyFont="1" applyFill="1" applyBorder="1" applyAlignment="1">
      <alignment horizontal="right" wrapText="1"/>
      <protection/>
    </xf>
    <xf numFmtId="10" fontId="4" fillId="10" borderId="5" xfId="19" applyNumberFormat="1" applyFont="1" applyFill="1" applyBorder="1" applyAlignment="1">
      <alignment horizontal="right" wrapText="1"/>
      <protection/>
    </xf>
    <xf numFmtId="170" fontId="4" fillId="0" borderId="1" xfId="19" applyNumberFormat="1" applyFont="1" applyFill="1" applyBorder="1" applyAlignment="1">
      <alignment horizontal="right" wrapText="1"/>
      <protection/>
    </xf>
    <xf numFmtId="10" fontId="4" fillId="0" borderId="14" xfId="20" applyNumberFormat="1" applyFont="1" applyFill="1" applyBorder="1" applyAlignment="1">
      <alignment horizontal="right" wrapText="1"/>
    </xf>
    <xf numFmtId="10" fontId="4" fillId="0" borderId="1" xfId="19" applyNumberFormat="1" applyFont="1" applyFill="1" applyBorder="1" applyAlignment="1">
      <alignment horizontal="right" wrapText="1"/>
      <protection/>
    </xf>
    <xf numFmtId="170" fontId="4" fillId="0" borderId="15" xfId="19" applyNumberFormat="1" applyFont="1" applyFill="1" applyBorder="1" applyAlignment="1">
      <alignment horizontal="right" wrapText="1"/>
      <protection/>
    </xf>
    <xf numFmtId="170" fontId="4" fillId="0" borderId="16" xfId="19" applyNumberFormat="1" applyFont="1" applyFill="1" applyBorder="1" applyAlignment="1">
      <alignment horizontal="right" wrapText="1"/>
      <protection/>
    </xf>
    <xf numFmtId="0" fontId="4" fillId="0" borderId="17" xfId="19" applyFont="1" applyFill="1" applyBorder="1" applyAlignment="1">
      <alignment horizontal="right" wrapText="1"/>
      <protection/>
    </xf>
    <xf numFmtId="0" fontId="4" fillId="0" borderId="18" xfId="19" applyFont="1" applyFill="1" applyBorder="1" applyAlignment="1">
      <alignment horizontal="right" wrapText="1"/>
      <protection/>
    </xf>
    <xf numFmtId="0" fontId="4" fillId="0" borderId="19" xfId="19" applyFont="1" applyFill="1" applyBorder="1" applyAlignment="1">
      <alignment horizontal="right" wrapText="1"/>
      <protection/>
    </xf>
    <xf numFmtId="170" fontId="4" fillId="8" borderId="11" xfId="19" applyNumberFormat="1" applyFont="1" applyFill="1" applyBorder="1" applyAlignment="1">
      <alignment horizontal="right" wrapText="1"/>
      <protection/>
    </xf>
    <xf numFmtId="170" fontId="4" fillId="9" borderId="11" xfId="19" applyNumberFormat="1" applyFont="1" applyFill="1" applyBorder="1" applyAlignment="1">
      <alignment horizontal="right" wrapText="1"/>
      <protection/>
    </xf>
    <xf numFmtId="10" fontId="4" fillId="8" borderId="1" xfId="19" applyNumberFormat="1" applyFont="1" applyFill="1" applyBorder="1" applyAlignment="1">
      <alignment horizontal="right" wrapText="1"/>
      <protection/>
    </xf>
    <xf numFmtId="10" fontId="4" fillId="8" borderId="14" xfId="20" applyNumberFormat="1" applyFont="1" applyFill="1" applyBorder="1" applyAlignment="1">
      <alignment horizontal="right" wrapText="1"/>
    </xf>
    <xf numFmtId="10" fontId="4" fillId="9" borderId="13" xfId="19" applyNumberFormat="1" applyFont="1" applyFill="1" applyBorder="1" applyAlignment="1">
      <alignment horizontal="right" wrapText="1"/>
      <protection/>
    </xf>
    <xf numFmtId="10" fontId="4" fillId="9" borderId="1" xfId="19" applyNumberFormat="1" applyFont="1" applyFill="1" applyBorder="1" applyAlignment="1">
      <alignment horizontal="right" wrapText="1"/>
      <protection/>
    </xf>
    <xf numFmtId="10" fontId="4" fillId="9" borderId="11" xfId="19" applyNumberFormat="1" applyFont="1" applyFill="1" applyBorder="1" applyAlignment="1">
      <alignment horizontal="right" wrapText="1"/>
      <protection/>
    </xf>
    <xf numFmtId="10" fontId="4" fillId="1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workbookViewId="0" topLeftCell="H54">
      <selection activeCell="P67" sqref="P67"/>
    </sheetView>
  </sheetViews>
  <sheetFormatPr defaultColWidth="9.140625" defaultRowHeight="12.75"/>
  <cols>
    <col min="1" max="1" width="4.140625" style="1" bestFit="1" customWidth="1"/>
    <col min="2" max="2" width="17.28125" style="1" bestFit="1" customWidth="1"/>
    <col min="3" max="3" width="11.7109375" style="1" bestFit="1" customWidth="1"/>
    <col min="4" max="4" width="7.140625" style="1" bestFit="1" customWidth="1"/>
    <col min="5" max="5" width="13.421875" style="1" bestFit="1" customWidth="1"/>
    <col min="6" max="6" width="7.140625" style="1" bestFit="1" customWidth="1"/>
    <col min="7" max="7" width="13.421875" style="1" bestFit="1" customWidth="1"/>
    <col min="8" max="8" width="7.140625" style="1" bestFit="1" customWidth="1"/>
    <col min="9" max="9" width="13.421875" style="1" bestFit="1" customWidth="1"/>
    <col min="10" max="10" width="7.28125" style="1" customWidth="1"/>
    <col min="11" max="11" width="9.57421875" style="1" bestFit="1" customWidth="1"/>
    <col min="12" max="12" width="7.140625" style="1" bestFit="1" customWidth="1"/>
    <col min="13" max="13" width="10.421875" style="1" bestFit="1" customWidth="1"/>
    <col min="14" max="14" width="7.140625" style="1" bestFit="1" customWidth="1"/>
    <col min="15" max="15" width="11.7109375" style="1" bestFit="1" customWidth="1"/>
    <col min="16" max="16" width="7.140625" style="1" bestFit="1" customWidth="1"/>
    <col min="17" max="17" width="10.421875" style="1" bestFit="1" customWidth="1"/>
    <col min="18" max="18" width="7.140625" style="1" bestFit="1" customWidth="1"/>
    <col min="19" max="19" width="10.421875" style="1" bestFit="1" customWidth="1"/>
    <col min="20" max="20" width="6.421875" style="1" bestFit="1" customWidth="1"/>
    <col min="21" max="21" width="11.7109375" style="1" bestFit="1" customWidth="1"/>
    <col min="22" max="22" width="7.140625" style="1" bestFit="1" customWidth="1"/>
    <col min="23" max="23" width="12.00390625" style="1" customWidth="1"/>
    <col min="24" max="24" width="7.8515625" style="1" bestFit="1" customWidth="1"/>
    <col min="25" max="25" width="11.8515625" style="1" customWidth="1"/>
    <col min="26" max="26" width="7.8515625" style="1" bestFit="1" customWidth="1"/>
    <col min="27" max="27" width="9.7109375" style="1" bestFit="1" customWidth="1"/>
    <col min="28" max="28" width="7.8515625" style="1" bestFit="1" customWidth="1"/>
    <col min="29" max="29" width="12.00390625" style="1" customWidth="1"/>
    <col min="30" max="30" width="7.8515625" style="1" bestFit="1" customWidth="1"/>
    <col min="31" max="31" width="13.00390625" style="1" customWidth="1"/>
    <col min="32" max="32" width="7.8515625" style="1" bestFit="1" customWidth="1"/>
    <col min="33" max="33" width="10.421875" style="1" bestFit="1" customWidth="1"/>
    <col min="34" max="34" width="7.8515625" style="1" bestFit="1" customWidth="1"/>
    <col min="35" max="35" width="11.00390625" style="1" customWidth="1"/>
    <col min="36" max="36" width="7.8515625" style="1" bestFit="1" customWidth="1"/>
    <col min="37" max="37" width="11.00390625" style="1" customWidth="1"/>
    <col min="38" max="38" width="7.8515625" style="1" bestFit="1" customWidth="1"/>
    <col min="39" max="39" width="11.140625" style="1" bestFit="1" customWidth="1"/>
    <col min="40" max="40" width="7.8515625" style="1" bestFit="1" customWidth="1"/>
    <col min="41" max="41" width="11.7109375" style="1" bestFit="1" customWidth="1"/>
    <col min="42" max="42" width="9.140625" style="1" customWidth="1"/>
    <col min="43" max="43" width="12.7109375" style="1" customWidth="1"/>
    <col min="44" max="44" width="9.140625" style="1" customWidth="1"/>
    <col min="45" max="45" width="10.421875" style="1" bestFit="1" customWidth="1"/>
    <col min="46" max="46" width="7.140625" style="1" bestFit="1" customWidth="1"/>
    <col min="47" max="47" width="13.28125" style="1" bestFit="1" customWidth="1"/>
    <col min="52" max="16384" width="9.140625" style="1" customWidth="1"/>
  </cols>
  <sheetData>
    <row r="1" spans="1:47" ht="51" customHeight="1">
      <c r="A1" s="2"/>
      <c r="B1" s="2"/>
      <c r="C1" s="40" t="s">
        <v>36</v>
      </c>
      <c r="D1" s="3"/>
      <c r="E1" s="40" t="s">
        <v>37</v>
      </c>
      <c r="F1" s="3"/>
      <c r="G1" s="40" t="s">
        <v>38</v>
      </c>
      <c r="H1" s="3"/>
      <c r="I1" s="40" t="s">
        <v>14</v>
      </c>
      <c r="J1" s="3"/>
      <c r="K1" s="40" t="s">
        <v>39</v>
      </c>
      <c r="L1" s="3"/>
      <c r="M1" s="40" t="s">
        <v>15</v>
      </c>
      <c r="N1" s="3"/>
      <c r="O1" s="36" t="s">
        <v>40</v>
      </c>
      <c r="P1" s="3"/>
      <c r="Q1" s="40" t="s">
        <v>25</v>
      </c>
      <c r="R1" s="3"/>
      <c r="S1" s="40" t="s">
        <v>16</v>
      </c>
      <c r="T1" s="3"/>
      <c r="U1" s="32" t="s">
        <v>28</v>
      </c>
      <c r="V1" s="3"/>
      <c r="W1" s="40" t="s">
        <v>17</v>
      </c>
      <c r="X1" s="3"/>
      <c r="Y1" s="40" t="s">
        <v>110</v>
      </c>
      <c r="Z1" s="3"/>
      <c r="AA1" s="40" t="s">
        <v>18</v>
      </c>
      <c r="AB1" s="3"/>
      <c r="AC1" s="40" t="s">
        <v>26</v>
      </c>
      <c r="AD1" s="3"/>
      <c r="AE1" s="40" t="s">
        <v>19</v>
      </c>
      <c r="AF1" s="3"/>
      <c r="AG1" s="40" t="s">
        <v>21</v>
      </c>
      <c r="AH1" s="3"/>
      <c r="AI1" s="40" t="s">
        <v>22</v>
      </c>
      <c r="AJ1" s="3"/>
      <c r="AK1" s="40" t="s">
        <v>23</v>
      </c>
      <c r="AL1" s="3"/>
      <c r="AM1" s="40" t="s">
        <v>20</v>
      </c>
      <c r="AN1" s="3"/>
      <c r="AO1" s="34" t="s">
        <v>29</v>
      </c>
      <c r="AP1" s="3"/>
      <c r="AQ1" s="40" t="s">
        <v>111</v>
      </c>
      <c r="AR1" s="3"/>
      <c r="AS1" s="40" t="s">
        <v>27</v>
      </c>
      <c r="AT1" s="3"/>
      <c r="AU1" s="30" t="s">
        <v>41</v>
      </c>
    </row>
    <row r="2" spans="1:47" ht="25.5">
      <c r="A2" s="20" t="s">
        <v>0</v>
      </c>
      <c r="B2" s="9" t="s">
        <v>109</v>
      </c>
      <c r="C2" s="4" t="s">
        <v>30</v>
      </c>
      <c r="D2" s="5" t="s">
        <v>112</v>
      </c>
      <c r="E2" s="4" t="s">
        <v>31</v>
      </c>
      <c r="F2" s="5" t="s">
        <v>112</v>
      </c>
      <c r="G2" s="4" t="s">
        <v>32</v>
      </c>
      <c r="H2" s="5" t="s">
        <v>112</v>
      </c>
      <c r="I2" s="4" t="s">
        <v>33</v>
      </c>
      <c r="J2" s="5" t="s">
        <v>112</v>
      </c>
      <c r="K2" s="4" t="s">
        <v>34</v>
      </c>
      <c r="L2" s="5" t="s">
        <v>112</v>
      </c>
      <c r="M2" s="4" t="s">
        <v>35</v>
      </c>
      <c r="N2" s="5" t="s">
        <v>112</v>
      </c>
      <c r="O2" s="37"/>
      <c r="P2" s="6" t="s">
        <v>112</v>
      </c>
      <c r="Q2" s="4" t="s">
        <v>1</v>
      </c>
      <c r="R2" s="5" t="s">
        <v>112</v>
      </c>
      <c r="S2" s="4" t="s">
        <v>2</v>
      </c>
      <c r="T2" s="5" t="s">
        <v>112</v>
      </c>
      <c r="U2" s="33"/>
      <c r="V2" s="7" t="s">
        <v>112</v>
      </c>
      <c r="W2" s="4" t="s">
        <v>3</v>
      </c>
      <c r="X2" s="5" t="s">
        <v>112</v>
      </c>
      <c r="Y2" s="4" t="s">
        <v>4</v>
      </c>
      <c r="Z2" s="5" t="s">
        <v>112</v>
      </c>
      <c r="AA2" s="4" t="s">
        <v>5</v>
      </c>
      <c r="AB2" s="5" t="s">
        <v>112</v>
      </c>
      <c r="AC2" s="4" t="s">
        <v>6</v>
      </c>
      <c r="AD2" s="5" t="s">
        <v>112</v>
      </c>
      <c r="AE2" s="4" t="s">
        <v>7</v>
      </c>
      <c r="AF2" s="5" t="s">
        <v>112</v>
      </c>
      <c r="AG2" s="4" t="s">
        <v>9</v>
      </c>
      <c r="AH2" s="5" t="s">
        <v>112</v>
      </c>
      <c r="AI2" s="4" t="s">
        <v>10</v>
      </c>
      <c r="AJ2" s="5" t="s">
        <v>112</v>
      </c>
      <c r="AK2" s="4" t="s">
        <v>11</v>
      </c>
      <c r="AL2" s="5" t="s">
        <v>112</v>
      </c>
      <c r="AM2" s="4" t="s">
        <v>8</v>
      </c>
      <c r="AN2" s="5" t="s">
        <v>112</v>
      </c>
      <c r="AO2" s="35"/>
      <c r="AP2" s="5" t="s">
        <v>112</v>
      </c>
      <c r="AQ2" s="4" t="s">
        <v>12</v>
      </c>
      <c r="AR2" s="5" t="s">
        <v>112</v>
      </c>
      <c r="AS2" s="4" t="s">
        <v>13</v>
      </c>
      <c r="AT2" s="5" t="s">
        <v>112</v>
      </c>
      <c r="AU2" s="31" t="s">
        <v>24</v>
      </c>
    </row>
    <row r="3" spans="1:47" ht="12.75">
      <c r="A3" s="60">
        <v>1</v>
      </c>
      <c r="B3" s="12" t="s">
        <v>42</v>
      </c>
      <c r="C3" s="46">
        <v>25637806</v>
      </c>
      <c r="D3" s="55">
        <f>C3/$AU3</f>
        <v>0.4294131868129659</v>
      </c>
      <c r="E3" s="46">
        <v>7036852</v>
      </c>
      <c r="F3" s="55">
        <f>E3/$AU3</f>
        <v>0.11786176408586574</v>
      </c>
      <c r="G3" s="46">
        <v>1345108</v>
      </c>
      <c r="H3" s="55">
        <f>G3/$AU3</f>
        <v>0.0225295063426104</v>
      </c>
      <c r="I3" s="46">
        <v>180910</v>
      </c>
      <c r="J3" s="55">
        <f>I3/$AU3</f>
        <v>0.0030301009230795204</v>
      </c>
      <c r="K3" s="46">
        <v>195109</v>
      </c>
      <c r="L3" s="55">
        <f>K3/$AU3</f>
        <v>0.0032679230611968504</v>
      </c>
      <c r="M3" s="46">
        <v>1870064</v>
      </c>
      <c r="N3" s="55">
        <f>M3/$AU3</f>
        <v>0.0313221085214625</v>
      </c>
      <c r="O3" s="62">
        <f>C3+E3+G3+I3+K3+M3</f>
        <v>36265849</v>
      </c>
      <c r="P3" s="65">
        <f>O3/$AU3</f>
        <v>0.6074245897471809</v>
      </c>
      <c r="Q3" s="46">
        <v>2574972</v>
      </c>
      <c r="R3" s="55">
        <f>Q3/$AU3</f>
        <v>0.043128765873107724</v>
      </c>
      <c r="S3" s="46">
        <v>2368231</v>
      </c>
      <c r="T3" s="55">
        <f>S3/$AU3</f>
        <v>0.0396660159149054</v>
      </c>
      <c r="U3" s="63">
        <f>O3+Q3+S3</f>
        <v>41209052</v>
      </c>
      <c r="V3" s="68">
        <f>U3/$AU3</f>
        <v>0.6902193715351941</v>
      </c>
      <c r="W3" s="46">
        <v>3687330</v>
      </c>
      <c r="X3" s="55">
        <f>W3/$AU3</f>
        <v>0.061759891861692603</v>
      </c>
      <c r="Y3" s="46">
        <v>769447</v>
      </c>
      <c r="Z3" s="55">
        <f>Y3/$AU3</f>
        <v>0.012887635094581658</v>
      </c>
      <c r="AA3" s="46">
        <v>450178</v>
      </c>
      <c r="AB3" s="55">
        <f>AA3/$AU3</f>
        <v>0.007540129198773381</v>
      </c>
      <c r="AC3" s="46">
        <v>4458310</v>
      </c>
      <c r="AD3" s="55">
        <f>AC3/$AU3</f>
        <v>0.07467320350657596</v>
      </c>
      <c r="AE3" s="46">
        <v>2726982</v>
      </c>
      <c r="AF3" s="55">
        <f>AE3/$AU3</f>
        <v>0.04567481441280878</v>
      </c>
      <c r="AG3" s="46">
        <v>4053836</v>
      </c>
      <c r="AH3" s="55">
        <f>AG3/$AU3</f>
        <v>0.0678985805406721</v>
      </c>
      <c r="AI3" s="46">
        <v>0</v>
      </c>
      <c r="AJ3" s="55">
        <f>AI3/$AU3</f>
        <v>0</v>
      </c>
      <c r="AK3" s="46">
        <v>557527</v>
      </c>
      <c r="AL3" s="55">
        <f>AK3/$AU3</f>
        <v>0.00933814093937182</v>
      </c>
      <c r="AM3" s="46">
        <v>390780</v>
      </c>
      <c r="AN3" s="55">
        <f>AM3/$AU3</f>
        <v>0.006545259182582582</v>
      </c>
      <c r="AO3" s="13">
        <f>W3+Y3+AA3+AC3+AE3+AG3+AI3+AK3+AM3</f>
        <v>17094390</v>
      </c>
      <c r="AP3" s="49">
        <f>AO3/$AU3</f>
        <v>0.2863176547370589</v>
      </c>
      <c r="AQ3" s="46">
        <v>302172</v>
      </c>
      <c r="AR3" s="55">
        <f>AQ3/$AU3</f>
        <v>0.0050611445256137574</v>
      </c>
      <c r="AS3" s="46">
        <v>1098668</v>
      </c>
      <c r="AT3" s="55">
        <f>AS3/$AU3</f>
        <v>0.018401829202133273</v>
      </c>
      <c r="AU3" s="14">
        <f>U3+AO3+AQ3+AS3</f>
        <v>59704282</v>
      </c>
    </row>
    <row r="4" spans="1:47" ht="12.75">
      <c r="A4" s="61">
        <v>2</v>
      </c>
      <c r="B4" s="12" t="s">
        <v>43</v>
      </c>
      <c r="C4" s="46">
        <v>11594332</v>
      </c>
      <c r="D4" s="50">
        <f aca="true" t="shared" si="0" ref="D4:D67">C4/$AU4</f>
        <v>0.382791489567943</v>
      </c>
      <c r="E4" s="46">
        <v>2183472</v>
      </c>
      <c r="F4" s="50">
        <f aca="true" t="shared" si="1" ref="F4:F67">E4/$AU4</f>
        <v>0.07208819786339529</v>
      </c>
      <c r="G4" s="46">
        <v>803391</v>
      </c>
      <c r="H4" s="50">
        <f aca="true" t="shared" si="2" ref="H4:H67">G4/$AU4</f>
        <v>0.02652427389482027</v>
      </c>
      <c r="I4" s="46">
        <v>482324</v>
      </c>
      <c r="J4" s="50">
        <f aca="true" t="shared" si="3" ref="J4:J67">I4/$AU4</f>
        <v>0.015924118993174297</v>
      </c>
      <c r="K4" s="46">
        <v>98450</v>
      </c>
      <c r="L4" s="50">
        <f aca="true" t="shared" si="4" ref="L4:L67">K4/$AU4</f>
        <v>0.0032503659674368466</v>
      </c>
      <c r="M4" s="46">
        <v>835616</v>
      </c>
      <c r="N4" s="50">
        <f aca="true" t="shared" si="5" ref="N4:N67">M4/$AU4</f>
        <v>0.027588195106609526</v>
      </c>
      <c r="O4" s="47">
        <f aca="true" t="shared" si="6" ref="O4:O67">C4+E4+G4+I4+K4+M4</f>
        <v>15997585</v>
      </c>
      <c r="P4" s="51">
        <f aca="true" t="shared" si="7" ref="P4:P67">O4/$AU4</f>
        <v>0.5281666413933792</v>
      </c>
      <c r="Q4" s="46">
        <v>1282455</v>
      </c>
      <c r="R4" s="50">
        <f aca="true" t="shared" si="8" ref="R4:R67">Q4/$AU4</f>
        <v>0.042340762689377566</v>
      </c>
      <c r="S4" s="46">
        <v>1337819</v>
      </c>
      <c r="T4" s="50">
        <f aca="true" t="shared" si="9" ref="T4:T67">S4/$AU4</f>
        <v>0.044168627203559116</v>
      </c>
      <c r="U4" s="48">
        <f aca="true" t="shared" si="10" ref="U4:U67">O4+Q4+S4</f>
        <v>18617859</v>
      </c>
      <c r="V4" s="52">
        <f aca="true" t="shared" si="11" ref="V4:V67">U4/$AU4</f>
        <v>0.6146760312863159</v>
      </c>
      <c r="W4" s="46">
        <v>1629288</v>
      </c>
      <c r="X4" s="50">
        <f aca="true" t="shared" si="12" ref="X4:X67">W4/$AU4</f>
        <v>0.053791592344878056</v>
      </c>
      <c r="Y4" s="46">
        <v>1893895</v>
      </c>
      <c r="Z4" s="50">
        <f aca="true" t="shared" si="13" ref="Z4:Z67">Y4/$AU4</f>
        <v>0.06252769785575223</v>
      </c>
      <c r="AA4" s="46">
        <v>143609</v>
      </c>
      <c r="AB4" s="50">
        <f aca="true" t="shared" si="14" ref="AB4:AB67">AA4/$AU4</f>
        <v>0.004741308341469153</v>
      </c>
      <c r="AC4" s="46">
        <v>2486022</v>
      </c>
      <c r="AD4" s="50">
        <f aca="true" t="shared" si="15" ref="AD4:AD67">AC4/$AU4</f>
        <v>0.082077006633817</v>
      </c>
      <c r="AE4" s="46">
        <v>1705449</v>
      </c>
      <c r="AF4" s="50">
        <f aca="true" t="shared" si="16" ref="AF4:AF67">AE4/$AU4</f>
        <v>0.05630607809851907</v>
      </c>
      <c r="AG4" s="46">
        <v>1923451</v>
      </c>
      <c r="AH4" s="50">
        <f aca="true" t="shared" si="17" ref="AH4:AH67">AG4/$AU4</f>
        <v>0.0635035009693486</v>
      </c>
      <c r="AI4" s="46">
        <v>0</v>
      </c>
      <c r="AJ4" s="50">
        <f aca="true" t="shared" si="18" ref="AJ4:AJ67">AI4/$AU4</f>
        <v>0</v>
      </c>
      <c r="AK4" s="46">
        <v>7464</v>
      </c>
      <c r="AL4" s="50">
        <f aca="true" t="shared" si="19" ref="AL4:AL67">AK4/$AU4</f>
        <v>0.00024642693327525265</v>
      </c>
      <c r="AM4" s="46">
        <v>64526</v>
      </c>
      <c r="AN4" s="50">
        <f aca="true" t="shared" si="20" ref="AN4:AN67">AM4/$AU4</f>
        <v>0.0021303515938530214</v>
      </c>
      <c r="AO4" s="13">
        <f aca="true" t="shared" si="21" ref="AO4:AO67">W4+Y4+AA4+AC4+AE4+AG4+AI4+AK4+AM4</f>
        <v>9853704</v>
      </c>
      <c r="AP4" s="53">
        <f aca="true" t="shared" si="22" ref="AP4:AP67">AO4/$AU4</f>
        <v>0.3253239627709124</v>
      </c>
      <c r="AQ4" s="46">
        <v>611706</v>
      </c>
      <c r="AR4" s="50">
        <f aca="true" t="shared" si="23" ref="AR4:AR67">AQ4/$AU4</f>
        <v>0.020195717262335437</v>
      </c>
      <c r="AS4" s="46">
        <v>1205628</v>
      </c>
      <c r="AT4" s="50">
        <f aca="true" t="shared" si="24" ref="AT4:AT67">AS4/$AU4</f>
        <v>0.03980428868043627</v>
      </c>
      <c r="AU4" s="14">
        <f aca="true" t="shared" si="25" ref="AU4:AU67">U4+AO4+AQ4+AS4</f>
        <v>30288897</v>
      </c>
    </row>
    <row r="5" spans="1:47" ht="12.75">
      <c r="A5" s="61">
        <v>3</v>
      </c>
      <c r="B5" s="12" t="s">
        <v>44</v>
      </c>
      <c r="C5" s="46">
        <v>44163686</v>
      </c>
      <c r="D5" s="50">
        <f t="shared" si="0"/>
        <v>0.31435645993985517</v>
      </c>
      <c r="E5" s="46">
        <v>14574621</v>
      </c>
      <c r="F5" s="50">
        <f t="shared" si="1"/>
        <v>0.10374193545631748</v>
      </c>
      <c r="G5" s="46">
        <v>1793240</v>
      </c>
      <c r="H5" s="50">
        <f t="shared" si="2"/>
        <v>0.012764255642578064</v>
      </c>
      <c r="I5" s="46">
        <v>1614600</v>
      </c>
      <c r="J5" s="50">
        <f t="shared" si="3"/>
        <v>0.011492698780144623</v>
      </c>
      <c r="K5" s="46">
        <v>391951</v>
      </c>
      <c r="L5" s="50">
        <f t="shared" si="4"/>
        <v>0.002789901387078202</v>
      </c>
      <c r="M5" s="46">
        <v>3228186</v>
      </c>
      <c r="N5" s="50">
        <f t="shared" si="5"/>
        <v>0.022978179923374177</v>
      </c>
      <c r="O5" s="47">
        <f t="shared" si="6"/>
        <v>65766284</v>
      </c>
      <c r="P5" s="51">
        <f t="shared" si="7"/>
        <v>0.4681234311293477</v>
      </c>
      <c r="Q5" s="46">
        <v>4180274</v>
      </c>
      <c r="R5" s="50">
        <f t="shared" si="8"/>
        <v>0.02975512814348463</v>
      </c>
      <c r="S5" s="46">
        <v>4200942</v>
      </c>
      <c r="T5" s="50">
        <f t="shared" si="9"/>
        <v>0.029902242660013817</v>
      </c>
      <c r="U5" s="48">
        <f t="shared" si="10"/>
        <v>74147500</v>
      </c>
      <c r="V5" s="52">
        <f t="shared" si="11"/>
        <v>0.5277808019328462</v>
      </c>
      <c r="W5" s="46">
        <v>4629843</v>
      </c>
      <c r="X5" s="50">
        <f t="shared" si="12"/>
        <v>0.03295515359739943</v>
      </c>
      <c r="Y5" s="46">
        <v>2283168</v>
      </c>
      <c r="Z5" s="50">
        <f t="shared" si="13"/>
        <v>0.016251555858085742</v>
      </c>
      <c r="AA5" s="46">
        <v>1130510</v>
      </c>
      <c r="AB5" s="50">
        <f t="shared" si="14"/>
        <v>0.008046953361787004</v>
      </c>
      <c r="AC5" s="46">
        <v>8304440</v>
      </c>
      <c r="AD5" s="50">
        <f t="shared" si="15"/>
        <v>0.0591108803776689</v>
      </c>
      <c r="AE5" s="46">
        <v>5092258</v>
      </c>
      <c r="AF5" s="50">
        <f t="shared" si="16"/>
        <v>0.03624661668820865</v>
      </c>
      <c r="AG5" s="46">
        <v>5404341</v>
      </c>
      <c r="AH5" s="50">
        <f t="shared" si="17"/>
        <v>0.03846801883945594</v>
      </c>
      <c r="AI5" s="46">
        <v>0</v>
      </c>
      <c r="AJ5" s="50">
        <f t="shared" si="18"/>
        <v>0</v>
      </c>
      <c r="AK5" s="46">
        <v>0</v>
      </c>
      <c r="AL5" s="50">
        <f t="shared" si="19"/>
        <v>0</v>
      </c>
      <c r="AM5" s="46">
        <v>2822373</v>
      </c>
      <c r="AN5" s="50">
        <f t="shared" si="20"/>
        <v>0.02008960902651624</v>
      </c>
      <c r="AO5" s="13">
        <f t="shared" si="21"/>
        <v>29666933</v>
      </c>
      <c r="AP5" s="53">
        <f t="shared" si="22"/>
        <v>0.21116878774912193</v>
      </c>
      <c r="AQ5" s="46">
        <v>31707812</v>
      </c>
      <c r="AR5" s="50">
        <f t="shared" si="23"/>
        <v>0.22569573410965876</v>
      </c>
      <c r="AS5" s="46">
        <v>4966950</v>
      </c>
      <c r="AT5" s="50">
        <f t="shared" si="24"/>
        <v>0.035354676208373174</v>
      </c>
      <c r="AU5" s="14">
        <f t="shared" si="25"/>
        <v>140489195</v>
      </c>
    </row>
    <row r="6" spans="1:47" ht="12.75">
      <c r="A6" s="61">
        <v>4</v>
      </c>
      <c r="B6" s="12" t="s">
        <v>45</v>
      </c>
      <c r="C6" s="46">
        <v>11116572</v>
      </c>
      <c r="D6" s="50">
        <f t="shared" si="0"/>
        <v>0.3347847555612789</v>
      </c>
      <c r="E6" s="46">
        <v>4562756</v>
      </c>
      <c r="F6" s="50">
        <f t="shared" si="1"/>
        <v>0.13741116885185098</v>
      </c>
      <c r="G6" s="46">
        <v>789382</v>
      </c>
      <c r="H6" s="50">
        <f t="shared" si="2"/>
        <v>0.023772891491592323</v>
      </c>
      <c r="I6" s="46">
        <v>1041718</v>
      </c>
      <c r="J6" s="50">
        <f t="shared" si="3"/>
        <v>0.031372198731208174</v>
      </c>
      <c r="K6" s="46">
        <v>141083</v>
      </c>
      <c r="L6" s="50">
        <f t="shared" si="4"/>
        <v>0.004248831174650955</v>
      </c>
      <c r="M6" s="46">
        <v>1655745</v>
      </c>
      <c r="N6" s="50">
        <f t="shared" si="5"/>
        <v>0.04986412943637748</v>
      </c>
      <c r="O6" s="47">
        <f t="shared" si="6"/>
        <v>19307256</v>
      </c>
      <c r="P6" s="51">
        <f t="shared" si="7"/>
        <v>0.5814539752469589</v>
      </c>
      <c r="Q6" s="46">
        <v>1053661</v>
      </c>
      <c r="R6" s="50">
        <f t="shared" si="8"/>
        <v>0.03173187204917601</v>
      </c>
      <c r="S6" s="46">
        <v>1585238</v>
      </c>
      <c r="T6" s="50">
        <f t="shared" si="9"/>
        <v>0.04774075284507226</v>
      </c>
      <c r="U6" s="48">
        <f t="shared" si="10"/>
        <v>21946155</v>
      </c>
      <c r="V6" s="52">
        <f t="shared" si="11"/>
        <v>0.6609266001412071</v>
      </c>
      <c r="W6" s="46">
        <v>1855986</v>
      </c>
      <c r="X6" s="50">
        <f t="shared" si="12"/>
        <v>0.055894552685410194</v>
      </c>
      <c r="Y6" s="46">
        <v>825533</v>
      </c>
      <c r="Z6" s="50">
        <f t="shared" si="13"/>
        <v>0.02486160874168487</v>
      </c>
      <c r="AA6" s="46">
        <v>215557</v>
      </c>
      <c r="AB6" s="50">
        <f t="shared" si="14"/>
        <v>0.00649167725037202</v>
      </c>
      <c r="AC6" s="46">
        <v>2808124</v>
      </c>
      <c r="AD6" s="50">
        <f t="shared" si="15"/>
        <v>0.08456897566315953</v>
      </c>
      <c r="AE6" s="46">
        <v>1963480</v>
      </c>
      <c r="AF6" s="50">
        <f t="shared" si="16"/>
        <v>0.05913182335790745</v>
      </c>
      <c r="AG6" s="46">
        <v>2199626</v>
      </c>
      <c r="AH6" s="50">
        <f t="shared" si="17"/>
        <v>0.0662435553636709</v>
      </c>
      <c r="AI6" s="46">
        <v>0</v>
      </c>
      <c r="AJ6" s="50">
        <f t="shared" si="18"/>
        <v>0</v>
      </c>
      <c r="AK6" s="46">
        <v>10000</v>
      </c>
      <c r="AL6" s="50">
        <f t="shared" si="19"/>
        <v>0.0003011582667402135</v>
      </c>
      <c r="AM6" s="46">
        <v>348338</v>
      </c>
      <c r="AN6" s="50">
        <f t="shared" si="20"/>
        <v>0.01049048683197525</v>
      </c>
      <c r="AO6" s="13">
        <f t="shared" si="21"/>
        <v>10226644</v>
      </c>
      <c r="AP6" s="53">
        <f t="shared" si="22"/>
        <v>0.30798383816092045</v>
      </c>
      <c r="AQ6" s="46">
        <v>720136</v>
      </c>
      <c r="AR6" s="50">
        <f t="shared" si="23"/>
        <v>0.02168749095772304</v>
      </c>
      <c r="AS6" s="46">
        <v>312197</v>
      </c>
      <c r="AT6" s="50">
        <f t="shared" si="24"/>
        <v>0.009402070740149444</v>
      </c>
      <c r="AU6" s="14">
        <f t="shared" si="25"/>
        <v>33205132</v>
      </c>
    </row>
    <row r="7" spans="1:47" ht="12.75">
      <c r="A7" s="59">
        <v>5</v>
      </c>
      <c r="B7" s="15" t="s">
        <v>46</v>
      </c>
      <c r="C7" s="54">
        <v>14296573</v>
      </c>
      <c r="D7" s="56">
        <f t="shared" si="0"/>
        <v>0.33507076750348813</v>
      </c>
      <c r="E7" s="54">
        <v>4986158</v>
      </c>
      <c r="F7" s="56">
        <f t="shared" si="1"/>
        <v>0.11686127773093996</v>
      </c>
      <c r="G7" s="54">
        <v>1446460</v>
      </c>
      <c r="H7" s="56">
        <f t="shared" si="2"/>
        <v>0.03390088396450642</v>
      </c>
      <c r="I7" s="54">
        <v>862816</v>
      </c>
      <c r="J7" s="56">
        <f t="shared" si="3"/>
        <v>0.020221938455760667</v>
      </c>
      <c r="K7" s="54">
        <v>115941</v>
      </c>
      <c r="L7" s="56">
        <f t="shared" si="4"/>
        <v>0.0027173253237067316</v>
      </c>
      <c r="M7" s="54">
        <v>2747928</v>
      </c>
      <c r="N7" s="56">
        <f t="shared" si="5"/>
        <v>0.06440357028249534</v>
      </c>
      <c r="O7" s="16">
        <f t="shared" si="6"/>
        <v>24455876</v>
      </c>
      <c r="P7" s="64">
        <f t="shared" si="7"/>
        <v>0.5731757632608973</v>
      </c>
      <c r="Q7" s="54">
        <v>1179021</v>
      </c>
      <c r="R7" s="56">
        <f t="shared" si="8"/>
        <v>0.027632878968458393</v>
      </c>
      <c r="S7" s="54">
        <v>1602410</v>
      </c>
      <c r="T7" s="56">
        <f t="shared" si="9"/>
        <v>0.03755590577932659</v>
      </c>
      <c r="U7" s="17">
        <f t="shared" si="10"/>
        <v>27237307</v>
      </c>
      <c r="V7" s="67">
        <f t="shared" si="11"/>
        <v>0.6383645480086823</v>
      </c>
      <c r="W7" s="54">
        <v>2374814</v>
      </c>
      <c r="X7" s="56">
        <f t="shared" si="12"/>
        <v>0.0556588456309095</v>
      </c>
      <c r="Y7" s="54">
        <v>818415</v>
      </c>
      <c r="Z7" s="56">
        <f t="shared" si="13"/>
        <v>0.01918130605050366</v>
      </c>
      <c r="AA7" s="54">
        <v>375781</v>
      </c>
      <c r="AB7" s="56">
        <f t="shared" si="14"/>
        <v>0.008807231501089686</v>
      </c>
      <c r="AC7" s="54">
        <v>2621829</v>
      </c>
      <c r="AD7" s="56">
        <f t="shared" si="15"/>
        <v>0.06144817050162321</v>
      </c>
      <c r="AE7" s="54">
        <v>2999538</v>
      </c>
      <c r="AF7" s="56">
        <f t="shared" si="16"/>
        <v>0.0703005888065537</v>
      </c>
      <c r="AG7" s="54">
        <v>3278652</v>
      </c>
      <c r="AH7" s="56">
        <f t="shared" si="17"/>
        <v>0.07684222239951116</v>
      </c>
      <c r="AI7" s="54">
        <v>23911</v>
      </c>
      <c r="AJ7" s="56">
        <f t="shared" si="18"/>
        <v>0.0005604054287538633</v>
      </c>
      <c r="AK7" s="54">
        <v>3600</v>
      </c>
      <c r="AL7" s="56">
        <f t="shared" si="19"/>
        <v>8.437370011768256E-05</v>
      </c>
      <c r="AM7" s="54">
        <v>32609</v>
      </c>
      <c r="AN7" s="56">
        <f t="shared" si="20"/>
        <v>0.000764261663093753</v>
      </c>
      <c r="AO7" s="18">
        <f t="shared" si="21"/>
        <v>12529149</v>
      </c>
      <c r="AP7" s="69">
        <f t="shared" si="22"/>
        <v>0.2936474056821562</v>
      </c>
      <c r="AQ7" s="54">
        <v>1759974</v>
      </c>
      <c r="AR7" s="56">
        <f t="shared" si="23"/>
        <v>0.04124875513636618</v>
      </c>
      <c r="AS7" s="54">
        <v>1140894</v>
      </c>
      <c r="AT7" s="56">
        <f t="shared" si="24"/>
        <v>0.02673929117279537</v>
      </c>
      <c r="AU7" s="19">
        <f t="shared" si="25"/>
        <v>42667324</v>
      </c>
    </row>
    <row r="8" spans="1:47" ht="12.75">
      <c r="A8" s="60">
        <v>6</v>
      </c>
      <c r="B8" s="12" t="s">
        <v>47</v>
      </c>
      <c r="C8" s="46">
        <v>14618782</v>
      </c>
      <c r="D8" s="55">
        <f t="shared" si="0"/>
        <v>0.3508397600516886</v>
      </c>
      <c r="E8" s="46">
        <v>3870047</v>
      </c>
      <c r="F8" s="55">
        <f t="shared" si="1"/>
        <v>0.09287821385316214</v>
      </c>
      <c r="G8" s="46">
        <v>1220177</v>
      </c>
      <c r="H8" s="55">
        <f t="shared" si="2"/>
        <v>0.029283329206262823</v>
      </c>
      <c r="I8" s="46">
        <v>725637</v>
      </c>
      <c r="J8" s="55">
        <f t="shared" si="3"/>
        <v>0.017414741595067715</v>
      </c>
      <c r="K8" s="46">
        <v>147268</v>
      </c>
      <c r="L8" s="55">
        <f t="shared" si="4"/>
        <v>0.0035343211071409424</v>
      </c>
      <c r="M8" s="46">
        <v>1132655</v>
      </c>
      <c r="N8" s="55">
        <f t="shared" si="5"/>
        <v>0.027182867110361546</v>
      </c>
      <c r="O8" s="62">
        <f t="shared" si="6"/>
        <v>21714566</v>
      </c>
      <c r="P8" s="65">
        <f t="shared" si="7"/>
        <v>0.5211332329236837</v>
      </c>
      <c r="Q8" s="46">
        <v>1640664</v>
      </c>
      <c r="R8" s="55">
        <f t="shared" si="8"/>
        <v>0.03937470057939462</v>
      </c>
      <c r="S8" s="46">
        <v>2001116</v>
      </c>
      <c r="T8" s="55">
        <f t="shared" si="9"/>
        <v>0.04802527715890386</v>
      </c>
      <c r="U8" s="63">
        <f t="shared" si="10"/>
        <v>25356346</v>
      </c>
      <c r="V8" s="68">
        <f t="shared" si="11"/>
        <v>0.6085332106619823</v>
      </c>
      <c r="W8" s="46">
        <v>2304186</v>
      </c>
      <c r="X8" s="55">
        <f t="shared" si="12"/>
        <v>0.05529872894708056</v>
      </c>
      <c r="Y8" s="46">
        <v>1032881</v>
      </c>
      <c r="Z8" s="55">
        <f t="shared" si="13"/>
        <v>0.024788366240220846</v>
      </c>
      <c r="AA8" s="46">
        <v>402690</v>
      </c>
      <c r="AB8" s="55">
        <f t="shared" si="14"/>
        <v>0.00966425677427945</v>
      </c>
      <c r="AC8" s="46">
        <v>3169837</v>
      </c>
      <c r="AD8" s="55">
        <f t="shared" si="15"/>
        <v>0.07607370111155393</v>
      </c>
      <c r="AE8" s="46">
        <v>2039142</v>
      </c>
      <c r="AF8" s="55">
        <f t="shared" si="16"/>
        <v>0.04893787252531165</v>
      </c>
      <c r="AG8" s="46">
        <v>2340282</v>
      </c>
      <c r="AH8" s="55">
        <f t="shared" si="17"/>
        <v>0.05616500576677906</v>
      </c>
      <c r="AI8" s="46">
        <v>0</v>
      </c>
      <c r="AJ8" s="55">
        <f t="shared" si="18"/>
        <v>0</v>
      </c>
      <c r="AK8" s="46">
        <v>3000</v>
      </c>
      <c r="AL8" s="55">
        <f t="shared" si="19"/>
        <v>7.199774099887842E-05</v>
      </c>
      <c r="AM8" s="46">
        <v>332102</v>
      </c>
      <c r="AN8" s="55">
        <f t="shared" si="20"/>
        <v>0.007970197927069841</v>
      </c>
      <c r="AO8" s="13">
        <f t="shared" si="21"/>
        <v>11624120</v>
      </c>
      <c r="AP8" s="49">
        <f t="shared" si="22"/>
        <v>0.2789701270332942</v>
      </c>
      <c r="AQ8" s="46">
        <v>1772109</v>
      </c>
      <c r="AR8" s="55">
        <f t="shared" si="23"/>
        <v>0.04252928160126048</v>
      </c>
      <c r="AS8" s="46">
        <v>2915399</v>
      </c>
      <c r="AT8" s="55">
        <f t="shared" si="24"/>
        <v>0.06996738070346305</v>
      </c>
      <c r="AU8" s="14">
        <f t="shared" si="25"/>
        <v>41667974</v>
      </c>
    </row>
    <row r="9" spans="1:47" ht="12.75">
      <c r="A9" s="61">
        <v>7</v>
      </c>
      <c r="B9" s="12" t="s">
        <v>48</v>
      </c>
      <c r="C9" s="46">
        <v>7994197</v>
      </c>
      <c r="D9" s="50">
        <f t="shared" si="0"/>
        <v>0.38483871977123985</v>
      </c>
      <c r="E9" s="46">
        <v>1705516</v>
      </c>
      <c r="F9" s="50">
        <f t="shared" si="1"/>
        <v>0.0821031298064541</v>
      </c>
      <c r="G9" s="46">
        <v>124068</v>
      </c>
      <c r="H9" s="50">
        <f t="shared" si="2"/>
        <v>0.005972603662954289</v>
      </c>
      <c r="I9" s="46">
        <v>6364</v>
      </c>
      <c r="J9" s="50">
        <f t="shared" si="3"/>
        <v>0.0003063614284992189</v>
      </c>
      <c r="K9" s="46">
        <v>49606</v>
      </c>
      <c r="L9" s="50">
        <f t="shared" si="4"/>
        <v>0.0023880209022835094</v>
      </c>
      <c r="M9" s="46">
        <v>844440</v>
      </c>
      <c r="N9" s="50">
        <f t="shared" si="5"/>
        <v>0.040651138384959214</v>
      </c>
      <c r="O9" s="47">
        <f t="shared" si="6"/>
        <v>10724191</v>
      </c>
      <c r="P9" s="51">
        <f t="shared" si="7"/>
        <v>0.5162599739563902</v>
      </c>
      <c r="Q9" s="46">
        <v>294935</v>
      </c>
      <c r="R9" s="50">
        <f t="shared" si="8"/>
        <v>0.014198099923698481</v>
      </c>
      <c r="S9" s="46">
        <v>698661</v>
      </c>
      <c r="T9" s="50">
        <f t="shared" si="9"/>
        <v>0.03363337240677134</v>
      </c>
      <c r="U9" s="48">
        <f t="shared" si="10"/>
        <v>11717787</v>
      </c>
      <c r="V9" s="52">
        <f t="shared" si="11"/>
        <v>0.56409144628686</v>
      </c>
      <c r="W9" s="46">
        <v>1041216</v>
      </c>
      <c r="X9" s="50">
        <f t="shared" si="12"/>
        <v>0.050123887670685534</v>
      </c>
      <c r="Y9" s="46">
        <v>854142</v>
      </c>
      <c r="Z9" s="50">
        <f t="shared" si="13"/>
        <v>0.04111819033016654</v>
      </c>
      <c r="AA9" s="46">
        <v>190938</v>
      </c>
      <c r="AB9" s="50">
        <f t="shared" si="14"/>
        <v>0.009191709370644856</v>
      </c>
      <c r="AC9" s="46">
        <v>2419953</v>
      </c>
      <c r="AD9" s="50">
        <f t="shared" si="15"/>
        <v>0.11649595505672067</v>
      </c>
      <c r="AE9" s="46">
        <v>1488675</v>
      </c>
      <c r="AF9" s="50">
        <f t="shared" si="16"/>
        <v>0.07166445624938321</v>
      </c>
      <c r="AG9" s="46">
        <v>1467197</v>
      </c>
      <c r="AH9" s="50">
        <f t="shared" si="17"/>
        <v>0.07063051049807802</v>
      </c>
      <c r="AI9" s="46">
        <v>0</v>
      </c>
      <c r="AJ9" s="50">
        <f t="shared" si="18"/>
        <v>0</v>
      </c>
      <c r="AK9" s="46">
        <v>4850</v>
      </c>
      <c r="AL9" s="50">
        <f t="shared" si="19"/>
        <v>0.00023347783284431362</v>
      </c>
      <c r="AM9" s="46">
        <v>172224</v>
      </c>
      <c r="AN9" s="50">
        <f t="shared" si="20"/>
        <v>0.008290821914181252</v>
      </c>
      <c r="AO9" s="13">
        <f t="shared" si="21"/>
        <v>7639195</v>
      </c>
      <c r="AP9" s="53">
        <f t="shared" si="22"/>
        <v>0.3677490089227044</v>
      </c>
      <c r="AQ9" s="46">
        <v>271357</v>
      </c>
      <c r="AR9" s="50">
        <f t="shared" si="23"/>
        <v>0.013063060677759673</v>
      </c>
      <c r="AS9" s="46">
        <v>1144511</v>
      </c>
      <c r="AT9" s="50">
        <f t="shared" si="24"/>
        <v>0.05509648411267592</v>
      </c>
      <c r="AU9" s="14">
        <f t="shared" si="25"/>
        <v>20772850</v>
      </c>
    </row>
    <row r="10" spans="1:47" ht="12.75">
      <c r="A10" s="61">
        <v>8</v>
      </c>
      <c r="B10" s="12" t="s">
        <v>49</v>
      </c>
      <c r="C10" s="46">
        <v>43038312</v>
      </c>
      <c r="D10" s="50">
        <f t="shared" si="0"/>
        <v>0.35624982850045017</v>
      </c>
      <c r="E10" s="46">
        <v>13268805</v>
      </c>
      <c r="F10" s="50">
        <f t="shared" si="1"/>
        <v>0.10983259533171086</v>
      </c>
      <c r="G10" s="46">
        <v>2708934</v>
      </c>
      <c r="H10" s="50">
        <f t="shared" si="2"/>
        <v>0.02242321383141231</v>
      </c>
      <c r="I10" s="46">
        <v>5236662</v>
      </c>
      <c r="J10" s="50">
        <f t="shared" si="3"/>
        <v>0.04334649415188087</v>
      </c>
      <c r="K10" s="46">
        <v>648266</v>
      </c>
      <c r="L10" s="50">
        <f t="shared" si="4"/>
        <v>0.005366024841370935</v>
      </c>
      <c r="M10" s="46">
        <v>2714747</v>
      </c>
      <c r="N10" s="50">
        <f t="shared" si="5"/>
        <v>0.022471330966049773</v>
      </c>
      <c r="O10" s="47">
        <f t="shared" si="6"/>
        <v>67615726</v>
      </c>
      <c r="P10" s="51">
        <f t="shared" si="7"/>
        <v>0.5596894876228748</v>
      </c>
      <c r="Q10" s="46">
        <v>4550351</v>
      </c>
      <c r="R10" s="50">
        <f t="shared" si="8"/>
        <v>0.03766555164540031</v>
      </c>
      <c r="S10" s="46">
        <v>6722907</v>
      </c>
      <c r="T10" s="50">
        <f t="shared" si="9"/>
        <v>0.05564889407778065</v>
      </c>
      <c r="U10" s="48">
        <f t="shared" si="10"/>
        <v>78888984</v>
      </c>
      <c r="V10" s="52">
        <f t="shared" si="11"/>
        <v>0.6530039333460559</v>
      </c>
      <c r="W10" s="46">
        <v>7834482</v>
      </c>
      <c r="X10" s="50">
        <f t="shared" si="12"/>
        <v>0.06484996132956757</v>
      </c>
      <c r="Y10" s="46">
        <v>1158472</v>
      </c>
      <c r="Z10" s="50">
        <f t="shared" si="13"/>
        <v>0.009589257388221301</v>
      </c>
      <c r="AA10" s="46">
        <v>1093686</v>
      </c>
      <c r="AB10" s="50">
        <f t="shared" si="14"/>
        <v>0.009052990970773745</v>
      </c>
      <c r="AC10" s="46">
        <v>10984528</v>
      </c>
      <c r="AD10" s="50">
        <f t="shared" si="15"/>
        <v>0.09092448180027118</v>
      </c>
      <c r="AE10" s="46">
        <v>6249655</v>
      </c>
      <c r="AF10" s="50">
        <f t="shared" si="16"/>
        <v>0.05173154843844668</v>
      </c>
      <c r="AG10" s="46">
        <v>7441710</v>
      </c>
      <c r="AH10" s="50">
        <f t="shared" si="17"/>
        <v>0.06159878926594716</v>
      </c>
      <c r="AI10" s="46">
        <v>0</v>
      </c>
      <c r="AJ10" s="50">
        <f t="shared" si="18"/>
        <v>0</v>
      </c>
      <c r="AK10" s="46">
        <v>200615</v>
      </c>
      <c r="AL10" s="50">
        <f t="shared" si="19"/>
        <v>0.0016605915990529044</v>
      </c>
      <c r="AM10" s="46">
        <v>919056</v>
      </c>
      <c r="AN10" s="50">
        <f t="shared" si="20"/>
        <v>0.0076074903305294525</v>
      </c>
      <c r="AO10" s="13">
        <f t="shared" si="21"/>
        <v>35882204</v>
      </c>
      <c r="AP10" s="53">
        <f t="shared" si="22"/>
        <v>0.29701511112281</v>
      </c>
      <c r="AQ10" s="46">
        <v>50668</v>
      </c>
      <c r="AR10" s="50">
        <f t="shared" si="23"/>
        <v>0.0004194046065389555</v>
      </c>
      <c r="AS10" s="46">
        <v>5987499</v>
      </c>
      <c r="AT10" s="50">
        <f t="shared" si="24"/>
        <v>0.0495615509245952</v>
      </c>
      <c r="AU10" s="14">
        <f t="shared" si="25"/>
        <v>120809355</v>
      </c>
    </row>
    <row r="11" spans="1:47" ht="12.75">
      <c r="A11" s="61">
        <v>9</v>
      </c>
      <c r="B11" s="12" t="s">
        <v>50</v>
      </c>
      <c r="C11" s="46">
        <v>128439948</v>
      </c>
      <c r="D11" s="50">
        <f t="shared" si="0"/>
        <v>0.3744122310066099</v>
      </c>
      <c r="E11" s="46">
        <v>41937698</v>
      </c>
      <c r="F11" s="50">
        <f t="shared" si="1"/>
        <v>0.12225158384104486</v>
      </c>
      <c r="G11" s="46">
        <v>2970444</v>
      </c>
      <c r="H11" s="50">
        <f t="shared" si="2"/>
        <v>0.008659070502895239</v>
      </c>
      <c r="I11" s="46">
        <v>11372884</v>
      </c>
      <c r="J11" s="50">
        <f t="shared" si="3"/>
        <v>0.0331528230719883</v>
      </c>
      <c r="K11" s="46">
        <v>511495</v>
      </c>
      <c r="L11" s="50">
        <f t="shared" si="4"/>
        <v>0.001491046882849298</v>
      </c>
      <c r="M11" s="46">
        <v>10897201</v>
      </c>
      <c r="N11" s="50">
        <f t="shared" si="5"/>
        <v>0.03176617089674826</v>
      </c>
      <c r="O11" s="47">
        <f t="shared" si="6"/>
        <v>196129670</v>
      </c>
      <c r="P11" s="51">
        <f t="shared" si="7"/>
        <v>0.5717329262021359</v>
      </c>
      <c r="Q11" s="46">
        <v>11766048</v>
      </c>
      <c r="R11" s="50">
        <f t="shared" si="8"/>
        <v>0.03429892607719571</v>
      </c>
      <c r="S11" s="46">
        <v>18923594</v>
      </c>
      <c r="T11" s="50">
        <f t="shared" si="9"/>
        <v>0.05516371781934463</v>
      </c>
      <c r="U11" s="48">
        <f t="shared" si="10"/>
        <v>226819312</v>
      </c>
      <c r="V11" s="52">
        <f t="shared" si="11"/>
        <v>0.6611955700986762</v>
      </c>
      <c r="W11" s="46">
        <v>19439269</v>
      </c>
      <c r="X11" s="50">
        <f t="shared" si="12"/>
        <v>0.05666694972056226</v>
      </c>
      <c r="Y11" s="46">
        <v>3904052</v>
      </c>
      <c r="Z11" s="50">
        <f t="shared" si="13"/>
        <v>0.011380608930843054</v>
      </c>
      <c r="AA11" s="46">
        <v>3155931</v>
      </c>
      <c r="AB11" s="50">
        <f t="shared" si="14"/>
        <v>0.009199779235451898</v>
      </c>
      <c r="AC11" s="46">
        <v>27416093</v>
      </c>
      <c r="AD11" s="50">
        <f t="shared" si="15"/>
        <v>0.07991999923275195</v>
      </c>
      <c r="AE11" s="46">
        <v>16147727</v>
      </c>
      <c r="AF11" s="50">
        <f t="shared" si="16"/>
        <v>0.04707185409134292</v>
      </c>
      <c r="AG11" s="46">
        <v>18428059</v>
      </c>
      <c r="AH11" s="50">
        <f t="shared" si="17"/>
        <v>0.05371919555208351</v>
      </c>
      <c r="AI11" s="46">
        <v>0</v>
      </c>
      <c r="AJ11" s="50">
        <f t="shared" si="18"/>
        <v>0</v>
      </c>
      <c r="AK11" s="46">
        <v>647308</v>
      </c>
      <c r="AL11" s="50">
        <f t="shared" si="19"/>
        <v>0.0018869521220020008</v>
      </c>
      <c r="AM11" s="46">
        <v>3761684</v>
      </c>
      <c r="AN11" s="50">
        <f t="shared" si="20"/>
        <v>0.01096559536743092</v>
      </c>
      <c r="AO11" s="13">
        <f t="shared" si="21"/>
        <v>92900123</v>
      </c>
      <c r="AP11" s="53">
        <f t="shared" si="22"/>
        <v>0.2708109342524685</v>
      </c>
      <c r="AQ11" s="46">
        <v>15381374</v>
      </c>
      <c r="AR11" s="50">
        <f t="shared" si="23"/>
        <v>0.04483787672731745</v>
      </c>
      <c r="AS11" s="46">
        <v>7943401</v>
      </c>
      <c r="AT11" s="50">
        <f t="shared" si="24"/>
        <v>0.02315561892153784</v>
      </c>
      <c r="AU11" s="14">
        <f t="shared" si="25"/>
        <v>343044210</v>
      </c>
    </row>
    <row r="12" spans="1:47" ht="12.75">
      <c r="A12" s="59">
        <v>10</v>
      </c>
      <c r="B12" s="15" t="s">
        <v>51</v>
      </c>
      <c r="C12" s="54">
        <v>78501333</v>
      </c>
      <c r="D12" s="56">
        <f t="shared" si="0"/>
        <v>0.3044233465800095</v>
      </c>
      <c r="E12" s="54">
        <v>25974353</v>
      </c>
      <c r="F12" s="56">
        <f t="shared" si="1"/>
        <v>0.10072694517824952</v>
      </c>
      <c r="G12" s="54">
        <v>5143883</v>
      </c>
      <c r="H12" s="56">
        <f t="shared" si="2"/>
        <v>0.01994766225531507</v>
      </c>
      <c r="I12" s="54">
        <v>709721</v>
      </c>
      <c r="J12" s="56">
        <f t="shared" si="3"/>
        <v>0.002752254435706346</v>
      </c>
      <c r="K12" s="54">
        <v>444883</v>
      </c>
      <c r="L12" s="56">
        <f t="shared" si="4"/>
        <v>0.0017252289422468071</v>
      </c>
      <c r="M12" s="54">
        <v>8486354</v>
      </c>
      <c r="N12" s="56">
        <f t="shared" si="5"/>
        <v>0.03290955944585871</v>
      </c>
      <c r="O12" s="16">
        <f t="shared" si="6"/>
        <v>119260527</v>
      </c>
      <c r="P12" s="64">
        <f t="shared" si="7"/>
        <v>0.462484996837386</v>
      </c>
      <c r="Q12" s="54">
        <v>11500402</v>
      </c>
      <c r="R12" s="56">
        <f t="shared" si="8"/>
        <v>0.04459785241933961</v>
      </c>
      <c r="S12" s="54">
        <v>10074018</v>
      </c>
      <c r="T12" s="56">
        <f t="shared" si="9"/>
        <v>0.03906642289841441</v>
      </c>
      <c r="U12" s="17">
        <f t="shared" si="10"/>
        <v>140834947</v>
      </c>
      <c r="V12" s="67">
        <f t="shared" si="11"/>
        <v>0.54614927215514</v>
      </c>
      <c r="W12" s="54">
        <v>10356369</v>
      </c>
      <c r="X12" s="56">
        <f t="shared" si="12"/>
        <v>0.04016136272994838</v>
      </c>
      <c r="Y12" s="54">
        <v>3934393</v>
      </c>
      <c r="Z12" s="56">
        <f t="shared" si="13"/>
        <v>0.015257334341328489</v>
      </c>
      <c r="AA12" s="54">
        <v>2369475</v>
      </c>
      <c r="AB12" s="56">
        <f t="shared" si="14"/>
        <v>0.009188678479353568</v>
      </c>
      <c r="AC12" s="54">
        <v>18830323</v>
      </c>
      <c r="AD12" s="56">
        <f t="shared" si="15"/>
        <v>0.0730228357376113</v>
      </c>
      <c r="AE12" s="54">
        <v>8042886</v>
      </c>
      <c r="AF12" s="56">
        <f t="shared" si="16"/>
        <v>0.031189817786680216</v>
      </c>
      <c r="AG12" s="54">
        <v>12179097</v>
      </c>
      <c r="AH12" s="56">
        <f t="shared" si="17"/>
        <v>0.0472297899331538</v>
      </c>
      <c r="AI12" s="54">
        <v>36228</v>
      </c>
      <c r="AJ12" s="56">
        <f t="shared" si="18"/>
        <v>0.0001404899583030085</v>
      </c>
      <c r="AK12" s="54">
        <v>73291</v>
      </c>
      <c r="AL12" s="56">
        <f t="shared" si="19"/>
        <v>0.0002842179953071049</v>
      </c>
      <c r="AM12" s="54">
        <v>1843895</v>
      </c>
      <c r="AN12" s="56">
        <f t="shared" si="20"/>
        <v>0.007150511528793361</v>
      </c>
      <c r="AO12" s="18">
        <f t="shared" si="21"/>
        <v>57665957</v>
      </c>
      <c r="AP12" s="69">
        <f t="shared" si="22"/>
        <v>0.2236250384904792</v>
      </c>
      <c r="AQ12" s="54">
        <v>40161708</v>
      </c>
      <c r="AR12" s="56">
        <f t="shared" si="23"/>
        <v>0.15574463625642052</v>
      </c>
      <c r="AS12" s="54">
        <v>19206352</v>
      </c>
      <c r="AT12" s="56">
        <f t="shared" si="24"/>
        <v>0.07448105309796024</v>
      </c>
      <c r="AU12" s="19">
        <f t="shared" si="25"/>
        <v>257868964</v>
      </c>
    </row>
    <row r="13" spans="1:47" ht="12.75">
      <c r="A13" s="60">
        <v>11</v>
      </c>
      <c r="B13" s="12" t="s">
        <v>52</v>
      </c>
      <c r="C13" s="46">
        <v>4505599</v>
      </c>
      <c r="D13" s="55">
        <f t="shared" si="0"/>
        <v>0.36206882973696647</v>
      </c>
      <c r="E13" s="46">
        <v>1416949</v>
      </c>
      <c r="F13" s="55">
        <f t="shared" si="1"/>
        <v>0.1138656738486858</v>
      </c>
      <c r="G13" s="46">
        <v>290935</v>
      </c>
      <c r="H13" s="55">
        <f t="shared" si="2"/>
        <v>0.023379465189761525</v>
      </c>
      <c r="I13" s="46">
        <v>345205</v>
      </c>
      <c r="J13" s="55">
        <f t="shared" si="3"/>
        <v>0.02774058906914475</v>
      </c>
      <c r="K13" s="46">
        <v>84929</v>
      </c>
      <c r="L13" s="55">
        <f t="shared" si="4"/>
        <v>0.006824873594106095</v>
      </c>
      <c r="M13" s="46">
        <v>686850</v>
      </c>
      <c r="N13" s="55">
        <f t="shared" si="5"/>
        <v>0.05519509741209446</v>
      </c>
      <c r="O13" s="62">
        <f t="shared" si="6"/>
        <v>7330467</v>
      </c>
      <c r="P13" s="65">
        <f t="shared" si="7"/>
        <v>0.5890745288507591</v>
      </c>
      <c r="Q13" s="46">
        <v>324884</v>
      </c>
      <c r="R13" s="55">
        <f t="shared" si="8"/>
        <v>0.02610759849695115</v>
      </c>
      <c r="S13" s="46">
        <v>572942</v>
      </c>
      <c r="T13" s="55">
        <f t="shared" si="9"/>
        <v>0.046041478490908096</v>
      </c>
      <c r="U13" s="63">
        <f t="shared" si="10"/>
        <v>8228293</v>
      </c>
      <c r="V13" s="68">
        <f t="shared" si="11"/>
        <v>0.6612236058386183</v>
      </c>
      <c r="W13" s="46">
        <v>703512</v>
      </c>
      <c r="X13" s="55">
        <f t="shared" si="12"/>
        <v>0.05653405164239266</v>
      </c>
      <c r="Y13" s="46">
        <v>331022</v>
      </c>
      <c r="Z13" s="55">
        <f t="shared" si="13"/>
        <v>0.02660084667037393</v>
      </c>
      <c r="AA13" s="46">
        <v>206102</v>
      </c>
      <c r="AB13" s="55">
        <f t="shared" si="14"/>
        <v>0.01656230613209215</v>
      </c>
      <c r="AC13" s="46">
        <v>792420</v>
      </c>
      <c r="AD13" s="55">
        <f t="shared" si="15"/>
        <v>0.06367867669984989</v>
      </c>
      <c r="AE13" s="46">
        <v>861102</v>
      </c>
      <c r="AF13" s="55">
        <f t="shared" si="16"/>
        <v>0.06919794536179569</v>
      </c>
      <c r="AG13" s="46">
        <v>1004777</v>
      </c>
      <c r="AH13" s="55">
        <f t="shared" si="17"/>
        <v>0.08074363309664707</v>
      </c>
      <c r="AI13" s="46">
        <v>0</v>
      </c>
      <c r="AJ13" s="55">
        <f t="shared" si="18"/>
        <v>0</v>
      </c>
      <c r="AK13" s="46">
        <v>0</v>
      </c>
      <c r="AL13" s="55">
        <f t="shared" si="19"/>
        <v>0</v>
      </c>
      <c r="AM13" s="46">
        <v>3160</v>
      </c>
      <c r="AN13" s="55">
        <f t="shared" si="20"/>
        <v>0.0002539368243753636</v>
      </c>
      <c r="AO13" s="13">
        <f t="shared" si="21"/>
        <v>3902095</v>
      </c>
      <c r="AP13" s="49">
        <f t="shared" si="22"/>
        <v>0.31357139642752674</v>
      </c>
      <c r="AQ13" s="46">
        <v>223570</v>
      </c>
      <c r="AR13" s="55">
        <f t="shared" si="23"/>
        <v>0.017966030324556976</v>
      </c>
      <c r="AS13" s="46">
        <v>90082</v>
      </c>
      <c r="AT13" s="55">
        <f t="shared" si="24"/>
        <v>0.007238967409297945</v>
      </c>
      <c r="AU13" s="14">
        <f t="shared" si="25"/>
        <v>12444040</v>
      </c>
    </row>
    <row r="14" spans="1:47" ht="12.75">
      <c r="A14" s="61">
        <v>12</v>
      </c>
      <c r="B14" s="12" t="s">
        <v>53</v>
      </c>
      <c r="C14" s="46">
        <v>5985129</v>
      </c>
      <c r="D14" s="50">
        <f t="shared" si="0"/>
        <v>0.2989405296482677</v>
      </c>
      <c r="E14" s="46">
        <v>1639223</v>
      </c>
      <c r="F14" s="50">
        <f t="shared" si="1"/>
        <v>0.08187462489640948</v>
      </c>
      <c r="G14" s="46">
        <v>783303</v>
      </c>
      <c r="H14" s="50">
        <f t="shared" si="2"/>
        <v>0.039123803963970874</v>
      </c>
      <c r="I14" s="46">
        <v>55934</v>
      </c>
      <c r="J14" s="50">
        <f t="shared" si="3"/>
        <v>0.0027937475675705913</v>
      </c>
      <c r="K14" s="46">
        <v>0</v>
      </c>
      <c r="L14" s="50">
        <f t="shared" si="4"/>
        <v>0</v>
      </c>
      <c r="M14" s="46">
        <v>229920</v>
      </c>
      <c r="N14" s="50">
        <f t="shared" si="5"/>
        <v>0.011483863852680487</v>
      </c>
      <c r="O14" s="47">
        <f t="shared" si="6"/>
        <v>8693509</v>
      </c>
      <c r="P14" s="51">
        <f t="shared" si="7"/>
        <v>0.4342165699288991</v>
      </c>
      <c r="Q14" s="46">
        <v>531255</v>
      </c>
      <c r="R14" s="50">
        <f t="shared" si="8"/>
        <v>0.0265347081204583</v>
      </c>
      <c r="S14" s="46">
        <v>807059</v>
      </c>
      <c r="T14" s="50">
        <f t="shared" si="9"/>
        <v>0.040310350022096646</v>
      </c>
      <c r="U14" s="48">
        <f t="shared" si="10"/>
        <v>10031823</v>
      </c>
      <c r="V14" s="52">
        <f t="shared" si="11"/>
        <v>0.501061628071454</v>
      </c>
      <c r="W14" s="46">
        <v>1070893</v>
      </c>
      <c r="X14" s="50">
        <f t="shared" si="12"/>
        <v>0.053488123750820134</v>
      </c>
      <c r="Y14" s="46">
        <v>711927</v>
      </c>
      <c r="Z14" s="50">
        <f t="shared" si="13"/>
        <v>0.03555877149028906</v>
      </c>
      <c r="AA14" s="46">
        <v>201948</v>
      </c>
      <c r="AB14" s="50">
        <f t="shared" si="14"/>
        <v>0.01008674033281628</v>
      </c>
      <c r="AC14" s="46">
        <v>1813170</v>
      </c>
      <c r="AD14" s="50">
        <f t="shared" si="15"/>
        <v>0.09056279324010386</v>
      </c>
      <c r="AE14" s="46">
        <v>991372</v>
      </c>
      <c r="AF14" s="50">
        <f t="shared" si="16"/>
        <v>0.04951627120459099</v>
      </c>
      <c r="AG14" s="46">
        <v>961848</v>
      </c>
      <c r="AH14" s="50">
        <f t="shared" si="17"/>
        <v>0.04804162960583255</v>
      </c>
      <c r="AI14" s="46">
        <v>0</v>
      </c>
      <c r="AJ14" s="50">
        <f t="shared" si="18"/>
        <v>0</v>
      </c>
      <c r="AK14" s="46">
        <v>5829</v>
      </c>
      <c r="AL14" s="50">
        <f t="shared" si="19"/>
        <v>0.00029114232079538346</v>
      </c>
      <c r="AM14" s="46">
        <v>1160</v>
      </c>
      <c r="AN14" s="50">
        <f t="shared" si="20"/>
        <v>5.7938770307538994E-05</v>
      </c>
      <c r="AO14" s="13">
        <f t="shared" si="21"/>
        <v>5758147</v>
      </c>
      <c r="AP14" s="53">
        <f t="shared" si="22"/>
        <v>0.2876034107155558</v>
      </c>
      <c r="AQ14" s="46">
        <v>3604161</v>
      </c>
      <c r="AR14" s="50">
        <f t="shared" si="23"/>
        <v>0.18001780718137073</v>
      </c>
      <c r="AS14" s="46">
        <v>627005</v>
      </c>
      <c r="AT14" s="50">
        <f t="shared" si="24"/>
        <v>0.03131715403161939</v>
      </c>
      <c r="AU14" s="14">
        <f t="shared" si="25"/>
        <v>20021136</v>
      </c>
    </row>
    <row r="15" spans="1:47" ht="12.75">
      <c r="A15" s="61">
        <v>13</v>
      </c>
      <c r="B15" s="12" t="s">
        <v>54</v>
      </c>
      <c r="C15" s="46">
        <v>4821143</v>
      </c>
      <c r="D15" s="50">
        <f t="shared" si="0"/>
        <v>0.3537400016934406</v>
      </c>
      <c r="E15" s="46">
        <v>1013121</v>
      </c>
      <c r="F15" s="50">
        <f t="shared" si="1"/>
        <v>0.07433536492397347</v>
      </c>
      <c r="G15" s="46">
        <v>578988</v>
      </c>
      <c r="H15" s="50">
        <f t="shared" si="2"/>
        <v>0.04248187952534944</v>
      </c>
      <c r="I15" s="46">
        <v>154341</v>
      </c>
      <c r="J15" s="50">
        <f t="shared" si="3"/>
        <v>0.011324407013309357</v>
      </c>
      <c r="K15" s="46">
        <v>44717</v>
      </c>
      <c r="L15" s="50">
        <f t="shared" si="4"/>
        <v>0.003281004453866144</v>
      </c>
      <c r="M15" s="46">
        <v>506757</v>
      </c>
      <c r="N15" s="50">
        <f t="shared" si="5"/>
        <v>0.03718210018623444</v>
      </c>
      <c r="O15" s="47">
        <f t="shared" si="6"/>
        <v>7119067</v>
      </c>
      <c r="P15" s="51">
        <f t="shared" si="7"/>
        <v>0.5223447577961734</v>
      </c>
      <c r="Q15" s="46">
        <v>526525</v>
      </c>
      <c r="R15" s="50">
        <f t="shared" si="8"/>
        <v>0.03863253058281797</v>
      </c>
      <c r="S15" s="46">
        <v>1043648</v>
      </c>
      <c r="T15" s="50">
        <f t="shared" si="9"/>
        <v>0.0765752115810205</v>
      </c>
      <c r="U15" s="48">
        <f t="shared" si="10"/>
        <v>8689240</v>
      </c>
      <c r="V15" s="52">
        <f t="shared" si="11"/>
        <v>0.637552499960012</v>
      </c>
      <c r="W15" s="46">
        <v>651634</v>
      </c>
      <c r="X15" s="50">
        <f t="shared" si="12"/>
        <v>0.04781210851109446</v>
      </c>
      <c r="Y15" s="46">
        <v>363748</v>
      </c>
      <c r="Z15" s="50">
        <f t="shared" si="13"/>
        <v>0.02668915195753074</v>
      </c>
      <c r="AA15" s="46">
        <v>310673</v>
      </c>
      <c r="AB15" s="50">
        <f t="shared" si="14"/>
        <v>0.022794898957800312</v>
      </c>
      <c r="AC15" s="46">
        <v>1000381</v>
      </c>
      <c r="AD15" s="50">
        <f t="shared" si="15"/>
        <v>0.0734005974587532</v>
      </c>
      <c r="AE15" s="46">
        <v>908752</v>
      </c>
      <c r="AF15" s="50">
        <f t="shared" si="16"/>
        <v>0.066677535600773</v>
      </c>
      <c r="AG15" s="46">
        <v>945082</v>
      </c>
      <c r="AH15" s="50">
        <f t="shared" si="17"/>
        <v>0.06934316370214287</v>
      </c>
      <c r="AI15" s="46">
        <v>0</v>
      </c>
      <c r="AJ15" s="50">
        <f t="shared" si="18"/>
        <v>0</v>
      </c>
      <c r="AK15" s="46">
        <v>45343</v>
      </c>
      <c r="AL15" s="50">
        <f t="shared" si="19"/>
        <v>0.0033269357280598555</v>
      </c>
      <c r="AM15" s="46">
        <v>38418</v>
      </c>
      <c r="AN15" s="50">
        <f t="shared" si="20"/>
        <v>0.00281883017887223</v>
      </c>
      <c r="AO15" s="13">
        <f t="shared" si="21"/>
        <v>4264031</v>
      </c>
      <c r="AP15" s="53">
        <f t="shared" si="22"/>
        <v>0.31286322209502665</v>
      </c>
      <c r="AQ15" s="46">
        <v>213548</v>
      </c>
      <c r="AR15" s="50">
        <f t="shared" si="23"/>
        <v>0.01566858105673921</v>
      </c>
      <c r="AS15" s="46">
        <v>462239</v>
      </c>
      <c r="AT15" s="50">
        <f t="shared" si="24"/>
        <v>0.033915696888222206</v>
      </c>
      <c r="AU15" s="14">
        <f t="shared" si="25"/>
        <v>13629058</v>
      </c>
    </row>
    <row r="16" spans="1:47" ht="12.75">
      <c r="A16" s="61">
        <v>14</v>
      </c>
      <c r="B16" s="12" t="s">
        <v>55</v>
      </c>
      <c r="C16" s="46">
        <v>7335349</v>
      </c>
      <c r="D16" s="50">
        <f t="shared" si="0"/>
        <v>0.34708083419026914</v>
      </c>
      <c r="E16" s="46">
        <v>2187891</v>
      </c>
      <c r="F16" s="50">
        <f t="shared" si="1"/>
        <v>0.10352268629582344</v>
      </c>
      <c r="G16" s="46">
        <v>593441</v>
      </c>
      <c r="H16" s="50">
        <f t="shared" si="2"/>
        <v>0.028079372545560886</v>
      </c>
      <c r="I16" s="46">
        <v>459997</v>
      </c>
      <c r="J16" s="50">
        <f t="shared" si="3"/>
        <v>0.021765309664887277</v>
      </c>
      <c r="K16" s="46">
        <v>69012</v>
      </c>
      <c r="L16" s="50">
        <f t="shared" si="4"/>
        <v>0.0032653855364126304</v>
      </c>
      <c r="M16" s="46">
        <v>836887</v>
      </c>
      <c r="N16" s="50">
        <f t="shared" si="5"/>
        <v>0.03959831196620526</v>
      </c>
      <c r="O16" s="47">
        <f t="shared" si="6"/>
        <v>11482577</v>
      </c>
      <c r="P16" s="51">
        <f t="shared" si="7"/>
        <v>0.5433119001991586</v>
      </c>
      <c r="Q16" s="46">
        <v>489600</v>
      </c>
      <c r="R16" s="50">
        <f t="shared" si="8"/>
        <v>0.02316601110861334</v>
      </c>
      <c r="S16" s="46">
        <v>1155442</v>
      </c>
      <c r="T16" s="50">
        <f t="shared" si="9"/>
        <v>0.05467112378953925</v>
      </c>
      <c r="U16" s="48">
        <f t="shared" si="10"/>
        <v>13127619</v>
      </c>
      <c r="V16" s="52">
        <f t="shared" si="11"/>
        <v>0.6211490350973112</v>
      </c>
      <c r="W16" s="46">
        <v>1222337</v>
      </c>
      <c r="X16" s="50">
        <f t="shared" si="12"/>
        <v>0.05783634093233069</v>
      </c>
      <c r="Y16" s="46">
        <v>571152</v>
      </c>
      <c r="Z16" s="50">
        <f t="shared" si="13"/>
        <v>0.02702474178248923</v>
      </c>
      <c r="AA16" s="46">
        <v>221053</v>
      </c>
      <c r="AB16" s="50">
        <f t="shared" si="14"/>
        <v>0.0104593877728601</v>
      </c>
      <c r="AC16" s="46">
        <v>1815132</v>
      </c>
      <c r="AD16" s="50">
        <f t="shared" si="15"/>
        <v>0.08588514721323438</v>
      </c>
      <c r="AE16" s="46">
        <v>925737</v>
      </c>
      <c r="AF16" s="50">
        <f t="shared" si="16"/>
        <v>0.043802356261549</v>
      </c>
      <c r="AG16" s="46">
        <v>1555467</v>
      </c>
      <c r="AH16" s="50">
        <f t="shared" si="17"/>
        <v>0.07359878635841803</v>
      </c>
      <c r="AI16" s="46">
        <v>0</v>
      </c>
      <c r="AJ16" s="50">
        <f t="shared" si="18"/>
        <v>0</v>
      </c>
      <c r="AK16" s="46">
        <v>9970</v>
      </c>
      <c r="AL16" s="50">
        <f t="shared" si="19"/>
        <v>0.0004717425056227022</v>
      </c>
      <c r="AM16" s="46">
        <v>9094</v>
      </c>
      <c r="AN16" s="50">
        <f t="shared" si="20"/>
        <v>0.00043029351515876167</v>
      </c>
      <c r="AO16" s="13">
        <f t="shared" si="21"/>
        <v>6329942</v>
      </c>
      <c r="AP16" s="53">
        <f t="shared" si="22"/>
        <v>0.2995087963416629</v>
      </c>
      <c r="AQ16" s="46">
        <v>1015389</v>
      </c>
      <c r="AR16" s="50">
        <f t="shared" si="23"/>
        <v>0.048044348148618854</v>
      </c>
      <c r="AS16" s="46">
        <v>661461</v>
      </c>
      <c r="AT16" s="50">
        <f t="shared" si="24"/>
        <v>0.03129782041240704</v>
      </c>
      <c r="AU16" s="14">
        <f t="shared" si="25"/>
        <v>21134411</v>
      </c>
    </row>
    <row r="17" spans="1:47" ht="12.75">
      <c r="A17" s="59">
        <v>15</v>
      </c>
      <c r="B17" s="15" t="s">
        <v>56</v>
      </c>
      <c r="C17" s="54">
        <v>10841309</v>
      </c>
      <c r="D17" s="56">
        <f t="shared" si="0"/>
        <v>0.36496818056983776</v>
      </c>
      <c r="E17" s="54">
        <v>2178191</v>
      </c>
      <c r="F17" s="56">
        <f t="shared" si="1"/>
        <v>0.07332789852254884</v>
      </c>
      <c r="G17" s="54">
        <v>719087</v>
      </c>
      <c r="H17" s="56">
        <f t="shared" si="2"/>
        <v>0.024207766244963864</v>
      </c>
      <c r="I17" s="54">
        <v>2391585</v>
      </c>
      <c r="J17" s="56">
        <f t="shared" si="3"/>
        <v>0.08051171921472909</v>
      </c>
      <c r="K17" s="54">
        <v>290244</v>
      </c>
      <c r="L17" s="56">
        <f t="shared" si="4"/>
        <v>0.0097709441361105</v>
      </c>
      <c r="M17" s="54">
        <v>147021</v>
      </c>
      <c r="N17" s="56">
        <f t="shared" si="5"/>
        <v>0.00494940111711216</v>
      </c>
      <c r="O17" s="16">
        <f t="shared" si="6"/>
        <v>16567437</v>
      </c>
      <c r="P17" s="64">
        <f t="shared" si="7"/>
        <v>0.5577359098053022</v>
      </c>
      <c r="Q17" s="54">
        <v>1199385</v>
      </c>
      <c r="R17" s="56">
        <f t="shared" si="8"/>
        <v>0.04037679963302908</v>
      </c>
      <c r="S17" s="54">
        <v>1470001</v>
      </c>
      <c r="T17" s="56">
        <f t="shared" si="9"/>
        <v>0.049486975272620866</v>
      </c>
      <c r="U17" s="17">
        <f t="shared" si="10"/>
        <v>19236823</v>
      </c>
      <c r="V17" s="67">
        <f t="shared" si="11"/>
        <v>0.6475996847109522</v>
      </c>
      <c r="W17" s="54">
        <v>1334225</v>
      </c>
      <c r="X17" s="56">
        <f t="shared" si="12"/>
        <v>0.04491613242651711</v>
      </c>
      <c r="Y17" s="54">
        <v>751548</v>
      </c>
      <c r="Z17" s="56">
        <f t="shared" si="13"/>
        <v>0.025300552375262103</v>
      </c>
      <c r="AA17" s="54">
        <v>303002</v>
      </c>
      <c r="AB17" s="56">
        <f t="shared" si="14"/>
        <v>0.010200436925930437</v>
      </c>
      <c r="AC17" s="54">
        <v>2039236</v>
      </c>
      <c r="AD17" s="56">
        <f t="shared" si="15"/>
        <v>0.06865003595714445</v>
      </c>
      <c r="AE17" s="54">
        <v>1038533</v>
      </c>
      <c r="AF17" s="56">
        <f t="shared" si="16"/>
        <v>0.03496178362518173</v>
      </c>
      <c r="AG17" s="54">
        <v>1786135</v>
      </c>
      <c r="AH17" s="56">
        <f t="shared" si="17"/>
        <v>0.06012949554358308</v>
      </c>
      <c r="AI17" s="54">
        <v>0</v>
      </c>
      <c r="AJ17" s="56">
        <f t="shared" si="18"/>
        <v>0</v>
      </c>
      <c r="AK17" s="54">
        <v>46396</v>
      </c>
      <c r="AL17" s="56">
        <f t="shared" si="19"/>
        <v>0.0015619021379907345</v>
      </c>
      <c r="AM17" s="54">
        <v>327508</v>
      </c>
      <c r="AN17" s="56">
        <f t="shared" si="20"/>
        <v>0.011025421273581117</v>
      </c>
      <c r="AO17" s="18">
        <f t="shared" si="21"/>
        <v>7626583</v>
      </c>
      <c r="AP17" s="69">
        <f t="shared" si="22"/>
        <v>0.25674576026519075</v>
      </c>
      <c r="AQ17" s="54">
        <v>2317582</v>
      </c>
      <c r="AR17" s="56">
        <f t="shared" si="23"/>
        <v>0.07802043884750501</v>
      </c>
      <c r="AS17" s="54">
        <v>523818</v>
      </c>
      <c r="AT17" s="56">
        <f t="shared" si="24"/>
        <v>0.01763411617635207</v>
      </c>
      <c r="AU17" s="19">
        <f t="shared" si="25"/>
        <v>29704806</v>
      </c>
    </row>
    <row r="18" spans="1:47" ht="12.75">
      <c r="A18" s="60">
        <v>16</v>
      </c>
      <c r="B18" s="12" t="s">
        <v>57</v>
      </c>
      <c r="C18" s="46">
        <v>13766781</v>
      </c>
      <c r="D18" s="55">
        <f t="shared" si="0"/>
        <v>0.3260562987656369</v>
      </c>
      <c r="E18" s="46">
        <v>4105920</v>
      </c>
      <c r="F18" s="55">
        <f t="shared" si="1"/>
        <v>0.09724575979147222</v>
      </c>
      <c r="G18" s="46">
        <v>1195754</v>
      </c>
      <c r="H18" s="55">
        <f t="shared" si="2"/>
        <v>0.028320572795790488</v>
      </c>
      <c r="I18" s="46">
        <v>1392274</v>
      </c>
      <c r="J18" s="55">
        <f t="shared" si="3"/>
        <v>0.03297500754225903</v>
      </c>
      <c r="K18" s="46">
        <v>124532</v>
      </c>
      <c r="L18" s="55">
        <f t="shared" si="4"/>
        <v>0.0029494507828578295</v>
      </c>
      <c r="M18" s="46">
        <v>1732618</v>
      </c>
      <c r="N18" s="55">
        <f t="shared" si="5"/>
        <v>0.0410358102053574</v>
      </c>
      <c r="O18" s="62">
        <f t="shared" si="6"/>
        <v>22317879</v>
      </c>
      <c r="P18" s="65">
        <f t="shared" si="7"/>
        <v>0.5285828998833738</v>
      </c>
      <c r="Q18" s="46">
        <v>1181946</v>
      </c>
      <c r="R18" s="55">
        <f t="shared" si="8"/>
        <v>0.02799354025467896</v>
      </c>
      <c r="S18" s="46">
        <v>2547910</v>
      </c>
      <c r="T18" s="55">
        <f t="shared" si="9"/>
        <v>0.060345414384666535</v>
      </c>
      <c r="U18" s="63">
        <f t="shared" si="10"/>
        <v>26047735</v>
      </c>
      <c r="V18" s="68">
        <f t="shared" si="11"/>
        <v>0.6169218545227193</v>
      </c>
      <c r="W18" s="46">
        <v>2096145</v>
      </c>
      <c r="X18" s="55">
        <f t="shared" si="12"/>
        <v>0.04964568553651692</v>
      </c>
      <c r="Y18" s="46">
        <v>1069261</v>
      </c>
      <c r="Z18" s="55">
        <f t="shared" si="13"/>
        <v>0.02532467713944485</v>
      </c>
      <c r="AA18" s="46">
        <v>480654</v>
      </c>
      <c r="AB18" s="55">
        <f t="shared" si="14"/>
        <v>0.011383944019077403</v>
      </c>
      <c r="AC18" s="46">
        <v>3354932</v>
      </c>
      <c r="AD18" s="55">
        <f t="shared" si="15"/>
        <v>0.07945914956665583</v>
      </c>
      <c r="AE18" s="46">
        <v>2981486</v>
      </c>
      <c r="AF18" s="55">
        <f t="shared" si="16"/>
        <v>0.07061434986011353</v>
      </c>
      <c r="AG18" s="46">
        <v>2535867</v>
      </c>
      <c r="AH18" s="55">
        <f t="shared" si="17"/>
        <v>0.060060184598122054</v>
      </c>
      <c r="AI18" s="46">
        <v>0</v>
      </c>
      <c r="AJ18" s="55">
        <f t="shared" si="18"/>
        <v>0</v>
      </c>
      <c r="AK18" s="46">
        <v>0</v>
      </c>
      <c r="AL18" s="55">
        <f t="shared" si="19"/>
        <v>0</v>
      </c>
      <c r="AM18" s="46">
        <v>131888</v>
      </c>
      <c r="AN18" s="55">
        <f t="shared" si="20"/>
        <v>0.0031236723480675926</v>
      </c>
      <c r="AO18" s="13">
        <f t="shared" si="21"/>
        <v>12650233</v>
      </c>
      <c r="AP18" s="49">
        <f t="shared" si="22"/>
        <v>0.2996116630679982</v>
      </c>
      <c r="AQ18" s="46">
        <v>491255</v>
      </c>
      <c r="AR18" s="55">
        <f t="shared" si="23"/>
        <v>0.011635021073562</v>
      </c>
      <c r="AS18" s="46">
        <v>3032875</v>
      </c>
      <c r="AT18" s="55">
        <f t="shared" si="24"/>
        <v>0.07183146133572045</v>
      </c>
      <c r="AU18" s="14">
        <f t="shared" si="25"/>
        <v>42222098</v>
      </c>
    </row>
    <row r="19" spans="1:47" ht="12.75">
      <c r="A19" s="61">
        <v>17</v>
      </c>
      <c r="B19" s="12" t="s">
        <v>58</v>
      </c>
      <c r="C19" s="46">
        <v>131673181</v>
      </c>
      <c r="D19" s="50">
        <f t="shared" si="0"/>
        <v>0.3125032122949763</v>
      </c>
      <c r="E19" s="46">
        <v>52534955</v>
      </c>
      <c r="F19" s="50">
        <f t="shared" si="1"/>
        <v>0.12468250611544068</v>
      </c>
      <c r="G19" s="46">
        <v>8339051</v>
      </c>
      <c r="H19" s="50">
        <f t="shared" si="2"/>
        <v>0.019791275681200673</v>
      </c>
      <c r="I19" s="46">
        <v>11389378</v>
      </c>
      <c r="J19" s="50">
        <f t="shared" si="3"/>
        <v>0.02703069208179707</v>
      </c>
      <c r="K19" s="46">
        <v>1214234</v>
      </c>
      <c r="L19" s="50">
        <f t="shared" si="4"/>
        <v>0.002881771539169987</v>
      </c>
      <c r="M19" s="46">
        <v>15171155</v>
      </c>
      <c r="N19" s="50">
        <f t="shared" si="5"/>
        <v>0.03600607683143154</v>
      </c>
      <c r="O19" s="47">
        <f t="shared" si="6"/>
        <v>220321954</v>
      </c>
      <c r="P19" s="51">
        <f t="shared" si="7"/>
        <v>0.5228955345440163</v>
      </c>
      <c r="Q19" s="46">
        <v>19150071</v>
      </c>
      <c r="R19" s="50">
        <f t="shared" si="8"/>
        <v>0.04544933643835087</v>
      </c>
      <c r="S19" s="46">
        <v>13062202</v>
      </c>
      <c r="T19" s="50">
        <f t="shared" si="9"/>
        <v>0.031000846593399033</v>
      </c>
      <c r="U19" s="48">
        <f t="shared" si="10"/>
        <v>252534227</v>
      </c>
      <c r="V19" s="52">
        <f t="shared" si="11"/>
        <v>0.5993457175757662</v>
      </c>
      <c r="W19" s="46">
        <v>18692405</v>
      </c>
      <c r="X19" s="50">
        <f t="shared" si="12"/>
        <v>0.04436314641793819</v>
      </c>
      <c r="Y19" s="46">
        <v>8633087</v>
      </c>
      <c r="Z19" s="50">
        <f t="shared" si="13"/>
        <v>0.02048911858157357</v>
      </c>
      <c r="AA19" s="46">
        <v>3825665</v>
      </c>
      <c r="AB19" s="50">
        <f t="shared" si="14"/>
        <v>0.009079545223901446</v>
      </c>
      <c r="AC19" s="46">
        <v>54920838</v>
      </c>
      <c r="AD19" s="50">
        <f t="shared" si="15"/>
        <v>0.13034498116159282</v>
      </c>
      <c r="AE19" s="46">
        <v>20269479</v>
      </c>
      <c r="AF19" s="50">
        <f t="shared" si="16"/>
        <v>0.04810605508987866</v>
      </c>
      <c r="AG19" s="46">
        <v>26414491</v>
      </c>
      <c r="AH19" s="50">
        <f t="shared" si="17"/>
        <v>0.06269016382794565</v>
      </c>
      <c r="AI19" s="46">
        <v>0</v>
      </c>
      <c r="AJ19" s="50">
        <f t="shared" si="18"/>
        <v>0</v>
      </c>
      <c r="AK19" s="46">
        <v>6755</v>
      </c>
      <c r="AL19" s="50">
        <f t="shared" si="19"/>
        <v>1.603180832285479E-05</v>
      </c>
      <c r="AM19" s="46">
        <v>3520409</v>
      </c>
      <c r="AN19" s="50">
        <f t="shared" si="20"/>
        <v>0.008355073620437144</v>
      </c>
      <c r="AO19" s="13">
        <f t="shared" si="21"/>
        <v>136283129</v>
      </c>
      <c r="AP19" s="53">
        <f t="shared" si="22"/>
        <v>0.3234441157315903</v>
      </c>
      <c r="AQ19" s="46">
        <v>30778668</v>
      </c>
      <c r="AR19" s="50">
        <f t="shared" si="23"/>
        <v>0.07304777288064905</v>
      </c>
      <c r="AS19" s="46">
        <v>1753824</v>
      </c>
      <c r="AT19" s="50">
        <f t="shared" si="24"/>
        <v>0.004162393811994445</v>
      </c>
      <c r="AU19" s="14">
        <f t="shared" si="25"/>
        <v>421349848</v>
      </c>
    </row>
    <row r="20" spans="1:47" ht="12.75">
      <c r="A20" s="61">
        <v>18</v>
      </c>
      <c r="B20" s="12" t="s">
        <v>59</v>
      </c>
      <c r="C20" s="46">
        <v>5119656</v>
      </c>
      <c r="D20" s="50">
        <f t="shared" si="0"/>
        <v>0.4031642011492999</v>
      </c>
      <c r="E20" s="46">
        <v>950274</v>
      </c>
      <c r="F20" s="50">
        <f t="shared" si="1"/>
        <v>0.07483246102530128</v>
      </c>
      <c r="G20" s="46">
        <v>366255</v>
      </c>
      <c r="H20" s="50">
        <f t="shared" si="2"/>
        <v>0.028841958227649834</v>
      </c>
      <c r="I20" s="46">
        <v>31300</v>
      </c>
      <c r="J20" s="50">
        <f t="shared" si="3"/>
        <v>0.0024648217567690266</v>
      </c>
      <c r="K20" s="46">
        <v>87070</v>
      </c>
      <c r="L20" s="50">
        <f t="shared" si="4"/>
        <v>0.006856614388558439</v>
      </c>
      <c r="M20" s="46">
        <v>886991</v>
      </c>
      <c r="N20" s="50">
        <f t="shared" si="5"/>
        <v>0.06984903242358836</v>
      </c>
      <c r="O20" s="47">
        <f t="shared" si="6"/>
        <v>7441546</v>
      </c>
      <c r="P20" s="51">
        <f t="shared" si="7"/>
        <v>0.5860090889711669</v>
      </c>
      <c r="Q20" s="46">
        <v>421278</v>
      </c>
      <c r="R20" s="50">
        <f t="shared" si="8"/>
        <v>0.03317492588013233</v>
      </c>
      <c r="S20" s="46">
        <v>620041</v>
      </c>
      <c r="T20" s="50">
        <f t="shared" si="9"/>
        <v>0.048827174022007154</v>
      </c>
      <c r="U20" s="48">
        <f t="shared" si="10"/>
        <v>8482865</v>
      </c>
      <c r="V20" s="52">
        <f t="shared" si="11"/>
        <v>0.6680111888733063</v>
      </c>
      <c r="W20" s="46">
        <v>701057</v>
      </c>
      <c r="X20" s="50">
        <f t="shared" si="12"/>
        <v>0.05520704620879308</v>
      </c>
      <c r="Y20" s="46">
        <v>340615</v>
      </c>
      <c r="Z20" s="50">
        <f t="shared" si="13"/>
        <v>0.02682285184287163</v>
      </c>
      <c r="AA20" s="46">
        <v>272340</v>
      </c>
      <c r="AB20" s="50">
        <f t="shared" si="14"/>
        <v>0.02144631173285868</v>
      </c>
      <c r="AC20" s="46">
        <v>1070964</v>
      </c>
      <c r="AD20" s="50">
        <f t="shared" si="15"/>
        <v>0.08433659322416562</v>
      </c>
      <c r="AE20" s="46">
        <v>483153</v>
      </c>
      <c r="AF20" s="50">
        <f t="shared" si="16"/>
        <v>0.038047476876940114</v>
      </c>
      <c r="AG20" s="46">
        <v>1239150</v>
      </c>
      <c r="AH20" s="50">
        <f t="shared" si="17"/>
        <v>0.09758095462940382</v>
      </c>
      <c r="AI20" s="46">
        <v>0</v>
      </c>
      <c r="AJ20" s="50">
        <f t="shared" si="18"/>
        <v>0</v>
      </c>
      <c r="AK20" s="46">
        <v>5666</v>
      </c>
      <c r="AL20" s="50">
        <f t="shared" si="19"/>
        <v>0.0004461878617844506</v>
      </c>
      <c r="AM20" s="46">
        <v>8480</v>
      </c>
      <c r="AN20" s="50">
        <f t="shared" si="20"/>
        <v>0.0006677855749968482</v>
      </c>
      <c r="AO20" s="13">
        <f t="shared" si="21"/>
        <v>4121425</v>
      </c>
      <c r="AP20" s="53">
        <f t="shared" si="22"/>
        <v>0.32455520795181425</v>
      </c>
      <c r="AQ20" s="46">
        <v>94397</v>
      </c>
      <c r="AR20" s="50">
        <f t="shared" si="23"/>
        <v>0.007433603174879419</v>
      </c>
      <c r="AS20" s="46">
        <v>0</v>
      </c>
      <c r="AT20" s="50">
        <f t="shared" si="24"/>
        <v>0</v>
      </c>
      <c r="AU20" s="14">
        <f t="shared" si="25"/>
        <v>12698687</v>
      </c>
    </row>
    <row r="21" spans="1:47" ht="12.75">
      <c r="A21" s="61">
        <v>19</v>
      </c>
      <c r="B21" s="12" t="s">
        <v>60</v>
      </c>
      <c r="C21" s="46">
        <v>6928240</v>
      </c>
      <c r="D21" s="50">
        <f t="shared" si="0"/>
        <v>0.3562119243569461</v>
      </c>
      <c r="E21" s="46">
        <v>1843326</v>
      </c>
      <c r="F21" s="50">
        <f t="shared" si="1"/>
        <v>0.09477366570401603</v>
      </c>
      <c r="G21" s="46">
        <v>416723</v>
      </c>
      <c r="H21" s="50">
        <f t="shared" si="2"/>
        <v>0.021425600405557493</v>
      </c>
      <c r="I21" s="46">
        <v>314023</v>
      </c>
      <c r="J21" s="50">
        <f t="shared" si="3"/>
        <v>0.016145332309842223</v>
      </c>
      <c r="K21" s="46">
        <v>56388</v>
      </c>
      <c r="L21" s="50">
        <f t="shared" si="4"/>
        <v>0.0028991602471391694</v>
      </c>
      <c r="M21" s="46">
        <v>1123651</v>
      </c>
      <c r="N21" s="50">
        <f t="shared" si="5"/>
        <v>0.05777194280446504</v>
      </c>
      <c r="O21" s="47">
        <f t="shared" si="6"/>
        <v>10682351</v>
      </c>
      <c r="P21" s="51">
        <f t="shared" si="7"/>
        <v>0.5492276258279661</v>
      </c>
      <c r="Q21" s="46">
        <v>796511</v>
      </c>
      <c r="R21" s="50">
        <f t="shared" si="8"/>
        <v>0.04095220663277766</v>
      </c>
      <c r="S21" s="46">
        <v>1273836</v>
      </c>
      <c r="T21" s="50">
        <f t="shared" si="9"/>
        <v>0.06549362794521478</v>
      </c>
      <c r="U21" s="48">
        <f t="shared" si="10"/>
        <v>12752698</v>
      </c>
      <c r="V21" s="52">
        <f t="shared" si="11"/>
        <v>0.6556734604059585</v>
      </c>
      <c r="W21" s="46">
        <v>941821</v>
      </c>
      <c r="X21" s="50">
        <f t="shared" si="12"/>
        <v>0.04842324613607256</v>
      </c>
      <c r="Y21" s="46">
        <v>666328</v>
      </c>
      <c r="Z21" s="50">
        <f t="shared" si="13"/>
        <v>0.034258914115693914</v>
      </c>
      <c r="AA21" s="46">
        <v>164654</v>
      </c>
      <c r="AB21" s="50">
        <f t="shared" si="14"/>
        <v>0.008465601392715698</v>
      </c>
      <c r="AC21" s="46">
        <v>1320776</v>
      </c>
      <c r="AD21" s="50">
        <f t="shared" si="15"/>
        <v>0.06790702409334404</v>
      </c>
      <c r="AE21" s="46">
        <v>1030997</v>
      </c>
      <c r="AF21" s="50">
        <f t="shared" si="16"/>
        <v>0.053008184672620806</v>
      </c>
      <c r="AG21" s="46">
        <v>1149861</v>
      </c>
      <c r="AH21" s="50">
        <f t="shared" si="17"/>
        <v>0.059119516580401724</v>
      </c>
      <c r="AI21" s="46">
        <v>0</v>
      </c>
      <c r="AJ21" s="50">
        <f t="shared" si="18"/>
        <v>0</v>
      </c>
      <c r="AK21" s="46">
        <v>4981</v>
      </c>
      <c r="AL21" s="50">
        <f t="shared" si="19"/>
        <v>0.00025609557336667735</v>
      </c>
      <c r="AM21" s="46">
        <v>6415</v>
      </c>
      <c r="AN21" s="50">
        <f t="shared" si="20"/>
        <v>0.0003298239516457007</v>
      </c>
      <c r="AO21" s="13">
        <f t="shared" si="21"/>
        <v>5285833</v>
      </c>
      <c r="AP21" s="53">
        <f t="shared" si="22"/>
        <v>0.2717684065158611</v>
      </c>
      <c r="AQ21" s="46">
        <v>495989</v>
      </c>
      <c r="AR21" s="50">
        <f t="shared" si="23"/>
        <v>0.02550102134883857</v>
      </c>
      <c r="AS21" s="46">
        <v>915250</v>
      </c>
      <c r="AT21" s="50">
        <f t="shared" si="24"/>
        <v>0.04705711172934179</v>
      </c>
      <c r="AU21" s="14">
        <f t="shared" si="25"/>
        <v>19449770</v>
      </c>
    </row>
    <row r="22" spans="1:47" ht="12.75">
      <c r="A22" s="59">
        <v>20</v>
      </c>
      <c r="B22" s="15" t="s">
        <v>61</v>
      </c>
      <c r="C22" s="54">
        <v>14233735</v>
      </c>
      <c r="D22" s="56">
        <f t="shared" si="0"/>
        <v>0.34487303280120035</v>
      </c>
      <c r="E22" s="54">
        <v>4699964</v>
      </c>
      <c r="F22" s="56">
        <f t="shared" si="1"/>
        <v>0.11387670479578697</v>
      </c>
      <c r="G22" s="54">
        <v>900335</v>
      </c>
      <c r="H22" s="56">
        <f t="shared" si="2"/>
        <v>0.021814461347430505</v>
      </c>
      <c r="I22" s="54">
        <v>695363</v>
      </c>
      <c r="J22" s="56">
        <f t="shared" si="3"/>
        <v>0.016848139065940255</v>
      </c>
      <c r="K22" s="54">
        <v>0</v>
      </c>
      <c r="L22" s="56">
        <f t="shared" si="4"/>
        <v>0</v>
      </c>
      <c r="M22" s="54">
        <v>2140016</v>
      </c>
      <c r="N22" s="56">
        <f t="shared" si="5"/>
        <v>0.051851029133470145</v>
      </c>
      <c r="O22" s="16">
        <f t="shared" si="6"/>
        <v>22669413</v>
      </c>
      <c r="P22" s="64">
        <f t="shared" si="7"/>
        <v>0.5492633671438283</v>
      </c>
      <c r="Q22" s="54">
        <v>1051584</v>
      </c>
      <c r="R22" s="56">
        <f t="shared" si="8"/>
        <v>0.02547911446470076</v>
      </c>
      <c r="S22" s="54">
        <v>1948024</v>
      </c>
      <c r="T22" s="56">
        <f t="shared" si="9"/>
        <v>0.0471992027988104</v>
      </c>
      <c r="U22" s="17">
        <f t="shared" si="10"/>
        <v>25669021</v>
      </c>
      <c r="V22" s="67">
        <f t="shared" si="11"/>
        <v>0.6219416844073394</v>
      </c>
      <c r="W22" s="54">
        <v>2088927</v>
      </c>
      <c r="X22" s="56">
        <f t="shared" si="12"/>
        <v>0.05061317987094133</v>
      </c>
      <c r="Y22" s="54">
        <v>863709</v>
      </c>
      <c r="Z22" s="56">
        <f t="shared" si="13"/>
        <v>0.0209270400416821</v>
      </c>
      <c r="AA22" s="54">
        <v>308521</v>
      </c>
      <c r="AB22" s="56">
        <f t="shared" si="14"/>
        <v>0.00747523913806595</v>
      </c>
      <c r="AC22" s="54">
        <v>2993253</v>
      </c>
      <c r="AD22" s="56">
        <f t="shared" si="15"/>
        <v>0.07252434024177712</v>
      </c>
      <c r="AE22" s="54">
        <v>2493369</v>
      </c>
      <c r="AF22" s="56">
        <f t="shared" si="16"/>
        <v>0.0604125149809587</v>
      </c>
      <c r="AG22" s="54">
        <v>2623160</v>
      </c>
      <c r="AH22" s="56">
        <f t="shared" si="17"/>
        <v>0.0635572563858184</v>
      </c>
      <c r="AI22" s="54">
        <v>0</v>
      </c>
      <c r="AJ22" s="56">
        <f t="shared" si="18"/>
        <v>0</v>
      </c>
      <c r="AK22" s="54">
        <v>4156</v>
      </c>
      <c r="AL22" s="56">
        <f t="shared" si="19"/>
        <v>0.00010069685323787388</v>
      </c>
      <c r="AM22" s="54">
        <v>187986</v>
      </c>
      <c r="AN22" s="56">
        <f t="shared" si="20"/>
        <v>0.0045547638721787674</v>
      </c>
      <c r="AO22" s="18">
        <f t="shared" si="21"/>
        <v>11563081</v>
      </c>
      <c r="AP22" s="69">
        <f t="shared" si="22"/>
        <v>0.28016503138466026</v>
      </c>
      <c r="AQ22" s="54">
        <v>3386037</v>
      </c>
      <c r="AR22" s="56">
        <f t="shared" si="23"/>
        <v>0.08204121050216813</v>
      </c>
      <c r="AS22" s="54">
        <v>654253</v>
      </c>
      <c r="AT22" s="56">
        <f t="shared" si="24"/>
        <v>0.015852073705832217</v>
      </c>
      <c r="AU22" s="19">
        <f t="shared" si="25"/>
        <v>41272392</v>
      </c>
    </row>
    <row r="23" spans="1:47" ht="12.75">
      <c r="A23" s="60">
        <v>21</v>
      </c>
      <c r="B23" s="12" t="s">
        <v>62</v>
      </c>
      <c r="C23" s="46">
        <v>10210302</v>
      </c>
      <c r="D23" s="55">
        <f t="shared" si="0"/>
        <v>0.4327671781447595</v>
      </c>
      <c r="E23" s="46">
        <v>2100401</v>
      </c>
      <c r="F23" s="55">
        <f t="shared" si="1"/>
        <v>0.08902622211786008</v>
      </c>
      <c r="G23" s="46">
        <v>583614</v>
      </c>
      <c r="H23" s="55">
        <f t="shared" si="2"/>
        <v>0.024736681040950177</v>
      </c>
      <c r="I23" s="46">
        <v>1069506</v>
      </c>
      <c r="J23" s="55">
        <f t="shared" si="3"/>
        <v>0.0453313813468876</v>
      </c>
      <c r="K23" s="46">
        <v>31664</v>
      </c>
      <c r="L23" s="55">
        <f t="shared" si="4"/>
        <v>0.001342089580580052</v>
      </c>
      <c r="M23" s="46">
        <v>1193361</v>
      </c>
      <c r="N23" s="55">
        <f t="shared" si="5"/>
        <v>0.050581018316403215</v>
      </c>
      <c r="O23" s="62">
        <f t="shared" si="6"/>
        <v>15188848</v>
      </c>
      <c r="P23" s="65">
        <f t="shared" si="7"/>
        <v>0.6437845705474406</v>
      </c>
      <c r="Q23" s="46">
        <v>461946</v>
      </c>
      <c r="R23" s="55">
        <f t="shared" si="8"/>
        <v>0.019579740822089207</v>
      </c>
      <c r="S23" s="46">
        <v>711611</v>
      </c>
      <c r="T23" s="55">
        <f t="shared" si="9"/>
        <v>0.03016187811161418</v>
      </c>
      <c r="U23" s="63">
        <f t="shared" si="10"/>
        <v>16362405</v>
      </c>
      <c r="V23" s="68">
        <f t="shared" si="11"/>
        <v>0.6935261894811441</v>
      </c>
      <c r="W23" s="46">
        <v>931526</v>
      </c>
      <c r="X23" s="55">
        <f t="shared" si="12"/>
        <v>0.03948305137188648</v>
      </c>
      <c r="Y23" s="46">
        <v>580840</v>
      </c>
      <c r="Z23" s="55">
        <f t="shared" si="13"/>
        <v>0.024619104092474652</v>
      </c>
      <c r="AA23" s="46">
        <v>256891</v>
      </c>
      <c r="AB23" s="55">
        <f t="shared" si="14"/>
        <v>0.010888413796260425</v>
      </c>
      <c r="AC23" s="46">
        <v>1732079</v>
      </c>
      <c r="AD23" s="55">
        <f t="shared" si="15"/>
        <v>0.07341476688483817</v>
      </c>
      <c r="AE23" s="46">
        <v>1846682</v>
      </c>
      <c r="AF23" s="55">
        <f t="shared" si="16"/>
        <v>0.07827225463759258</v>
      </c>
      <c r="AG23" s="46">
        <v>1869537</v>
      </c>
      <c r="AH23" s="55">
        <f t="shared" si="17"/>
        <v>0.07924097170947728</v>
      </c>
      <c r="AI23" s="46">
        <v>1500</v>
      </c>
      <c r="AJ23" s="55">
        <f t="shared" si="18"/>
        <v>6.357801828164723E-05</v>
      </c>
      <c r="AK23" s="46">
        <v>0</v>
      </c>
      <c r="AL23" s="55">
        <f t="shared" si="19"/>
        <v>0</v>
      </c>
      <c r="AM23" s="46">
        <v>11600</v>
      </c>
      <c r="AN23" s="55">
        <f t="shared" si="20"/>
        <v>0.0004916700080447385</v>
      </c>
      <c r="AO23" s="13">
        <f t="shared" si="21"/>
        <v>7230655</v>
      </c>
      <c r="AP23" s="49">
        <f t="shared" si="22"/>
        <v>0.30647381051885597</v>
      </c>
      <c r="AQ23" s="46">
        <v>0</v>
      </c>
      <c r="AR23" s="55">
        <f t="shared" si="23"/>
        <v>0</v>
      </c>
      <c r="AS23" s="46">
        <v>0</v>
      </c>
      <c r="AT23" s="55">
        <f t="shared" si="24"/>
        <v>0</v>
      </c>
      <c r="AU23" s="14">
        <f t="shared" si="25"/>
        <v>23593060</v>
      </c>
    </row>
    <row r="24" spans="1:47" ht="12.75">
      <c r="A24" s="61">
        <v>22</v>
      </c>
      <c r="B24" s="12" t="s">
        <v>63</v>
      </c>
      <c r="C24" s="46">
        <v>7632465</v>
      </c>
      <c r="D24" s="50">
        <f t="shared" si="0"/>
        <v>0.3274778354518983</v>
      </c>
      <c r="E24" s="46">
        <v>2892056</v>
      </c>
      <c r="F24" s="50">
        <f t="shared" si="1"/>
        <v>0.12408628652547705</v>
      </c>
      <c r="G24" s="46">
        <v>510135</v>
      </c>
      <c r="H24" s="50">
        <f t="shared" si="2"/>
        <v>0.0218878049998597</v>
      </c>
      <c r="I24" s="46">
        <v>508989</v>
      </c>
      <c r="J24" s="50">
        <f t="shared" si="3"/>
        <v>0.021838634830140233</v>
      </c>
      <c r="K24" s="46">
        <v>41511</v>
      </c>
      <c r="L24" s="50">
        <f t="shared" si="4"/>
        <v>0.0017810671162519253</v>
      </c>
      <c r="M24" s="46">
        <v>670594</v>
      </c>
      <c r="N24" s="50">
        <f t="shared" si="5"/>
        <v>0.028772443972822713</v>
      </c>
      <c r="O24" s="47">
        <f t="shared" si="6"/>
        <v>12255750</v>
      </c>
      <c r="P24" s="51">
        <f t="shared" si="7"/>
        <v>0.52584407289645</v>
      </c>
      <c r="Q24" s="46">
        <v>734257</v>
      </c>
      <c r="R24" s="50">
        <f t="shared" si="8"/>
        <v>0.03150396274668859</v>
      </c>
      <c r="S24" s="46">
        <v>1397531</v>
      </c>
      <c r="T24" s="50">
        <f t="shared" si="9"/>
        <v>0.05996233547837126</v>
      </c>
      <c r="U24" s="48">
        <f t="shared" si="10"/>
        <v>14387538</v>
      </c>
      <c r="V24" s="52">
        <f t="shared" si="11"/>
        <v>0.6173103711215098</v>
      </c>
      <c r="W24" s="46">
        <v>1160015</v>
      </c>
      <c r="X24" s="50">
        <f t="shared" si="12"/>
        <v>0.04977149600970772</v>
      </c>
      <c r="Y24" s="46">
        <v>486036</v>
      </c>
      <c r="Z24" s="50">
        <f t="shared" si="13"/>
        <v>0.02085381554081137</v>
      </c>
      <c r="AA24" s="46">
        <v>295184</v>
      </c>
      <c r="AB24" s="50">
        <f t="shared" si="14"/>
        <v>0.012665137328508307</v>
      </c>
      <c r="AC24" s="46">
        <v>1501164</v>
      </c>
      <c r="AD24" s="50">
        <f t="shared" si="15"/>
        <v>0.06440880336540207</v>
      </c>
      <c r="AE24" s="46">
        <v>2597357</v>
      </c>
      <c r="AF24" s="50">
        <f t="shared" si="16"/>
        <v>0.11144195856198964</v>
      </c>
      <c r="AG24" s="46">
        <v>1642969</v>
      </c>
      <c r="AH24" s="50">
        <f t="shared" si="17"/>
        <v>0.0704930755443451</v>
      </c>
      <c r="AI24" s="46">
        <v>0</v>
      </c>
      <c r="AJ24" s="50">
        <f t="shared" si="18"/>
        <v>0</v>
      </c>
      <c r="AK24" s="46">
        <v>1653</v>
      </c>
      <c r="AL24" s="50">
        <f t="shared" si="19"/>
        <v>7.092346470006582E-05</v>
      </c>
      <c r="AM24" s="46">
        <v>12752</v>
      </c>
      <c r="AN24" s="50">
        <f t="shared" si="20"/>
        <v>0.0005471361293740106</v>
      </c>
      <c r="AO24" s="13">
        <f t="shared" si="21"/>
        <v>7697130</v>
      </c>
      <c r="AP24" s="53">
        <f t="shared" si="22"/>
        <v>0.33025234594483827</v>
      </c>
      <c r="AQ24" s="46">
        <v>735566</v>
      </c>
      <c r="AR24" s="50">
        <f t="shared" si="23"/>
        <v>0.03156012657929136</v>
      </c>
      <c r="AS24" s="46">
        <v>486580</v>
      </c>
      <c r="AT24" s="50">
        <f t="shared" si="24"/>
        <v>0.020877156354360573</v>
      </c>
      <c r="AU24" s="14">
        <f t="shared" si="25"/>
        <v>23306814</v>
      </c>
    </row>
    <row r="25" spans="1:47" ht="12.75">
      <c r="A25" s="61">
        <v>23</v>
      </c>
      <c r="B25" s="12" t="s">
        <v>64</v>
      </c>
      <c r="C25" s="46">
        <v>34862622</v>
      </c>
      <c r="D25" s="50">
        <f t="shared" si="0"/>
        <v>0.33524402284957566</v>
      </c>
      <c r="E25" s="46">
        <v>14990960</v>
      </c>
      <c r="F25" s="50">
        <f t="shared" si="1"/>
        <v>0.1441552427346708</v>
      </c>
      <c r="G25" s="46">
        <v>2727022</v>
      </c>
      <c r="H25" s="50">
        <f t="shared" si="2"/>
        <v>0.02622343854915145</v>
      </c>
      <c r="I25" s="46">
        <v>1516695</v>
      </c>
      <c r="J25" s="50">
        <f t="shared" si="3"/>
        <v>0.014584758806604883</v>
      </c>
      <c r="K25" s="46">
        <v>120622</v>
      </c>
      <c r="L25" s="50">
        <f t="shared" si="4"/>
        <v>0.0011599186235665669</v>
      </c>
      <c r="M25" s="46">
        <v>4824285</v>
      </c>
      <c r="N25" s="50">
        <f t="shared" si="5"/>
        <v>0.04639102333647954</v>
      </c>
      <c r="O25" s="47">
        <f t="shared" si="6"/>
        <v>59042206</v>
      </c>
      <c r="P25" s="51">
        <f t="shared" si="7"/>
        <v>0.5677584049000489</v>
      </c>
      <c r="Q25" s="46">
        <v>3275921</v>
      </c>
      <c r="R25" s="50">
        <f t="shared" si="8"/>
        <v>0.03150173083875919</v>
      </c>
      <c r="S25" s="46">
        <v>3873209</v>
      </c>
      <c r="T25" s="50">
        <f t="shared" si="9"/>
        <v>0.037245338761300914</v>
      </c>
      <c r="U25" s="48">
        <f t="shared" si="10"/>
        <v>66191336</v>
      </c>
      <c r="V25" s="52">
        <f t="shared" si="11"/>
        <v>0.6365054745001091</v>
      </c>
      <c r="W25" s="46">
        <v>4137292</v>
      </c>
      <c r="X25" s="50">
        <f t="shared" si="12"/>
        <v>0.03978479914056282</v>
      </c>
      <c r="Y25" s="46">
        <v>1514595</v>
      </c>
      <c r="Z25" s="50">
        <f t="shared" si="13"/>
        <v>0.014564564902429113</v>
      </c>
      <c r="AA25" s="46">
        <v>1149742</v>
      </c>
      <c r="AB25" s="50">
        <f t="shared" si="14"/>
        <v>0.01105608560707559</v>
      </c>
      <c r="AC25" s="46">
        <v>9255677</v>
      </c>
      <c r="AD25" s="50">
        <f t="shared" si="15"/>
        <v>0.0890039306761348</v>
      </c>
      <c r="AE25" s="46">
        <v>6080968</v>
      </c>
      <c r="AF25" s="50">
        <f t="shared" si="16"/>
        <v>0.05847546908948898</v>
      </c>
      <c r="AG25" s="46">
        <v>6151559</v>
      </c>
      <c r="AH25" s="50">
        <f t="shared" si="17"/>
        <v>0.05915428237028508</v>
      </c>
      <c r="AI25" s="46">
        <v>0</v>
      </c>
      <c r="AJ25" s="50">
        <f t="shared" si="18"/>
        <v>0</v>
      </c>
      <c r="AK25" s="46">
        <v>296757</v>
      </c>
      <c r="AL25" s="50">
        <f t="shared" si="19"/>
        <v>0.0028536582959472045</v>
      </c>
      <c r="AM25" s="46">
        <v>428789</v>
      </c>
      <c r="AN25" s="50">
        <f t="shared" si="20"/>
        <v>0.004123297132202125</v>
      </c>
      <c r="AO25" s="13">
        <f t="shared" si="21"/>
        <v>29015379</v>
      </c>
      <c r="AP25" s="53">
        <f t="shared" si="22"/>
        <v>0.27901608721412574</v>
      </c>
      <c r="AQ25" s="46">
        <v>1641601</v>
      </c>
      <c r="AR25" s="50">
        <f t="shared" si="23"/>
        <v>0.015785872994690024</v>
      </c>
      <c r="AS25" s="46">
        <v>7143462</v>
      </c>
      <c r="AT25" s="50">
        <f t="shared" si="24"/>
        <v>0.06869256529107522</v>
      </c>
      <c r="AU25" s="14">
        <f t="shared" si="25"/>
        <v>103991778</v>
      </c>
    </row>
    <row r="26" spans="1:47" ht="12.75">
      <c r="A26" s="61">
        <v>24</v>
      </c>
      <c r="B26" s="12" t="s">
        <v>65</v>
      </c>
      <c r="C26" s="46">
        <v>12449663</v>
      </c>
      <c r="D26" s="50">
        <f t="shared" si="0"/>
        <v>0.3005597563975695</v>
      </c>
      <c r="E26" s="46">
        <v>3561476</v>
      </c>
      <c r="F26" s="50">
        <f t="shared" si="1"/>
        <v>0.08598115137540592</v>
      </c>
      <c r="G26" s="46">
        <v>1204580</v>
      </c>
      <c r="H26" s="50">
        <f t="shared" si="2"/>
        <v>0.029080969610292603</v>
      </c>
      <c r="I26" s="46">
        <v>1891560</v>
      </c>
      <c r="J26" s="50">
        <f t="shared" si="3"/>
        <v>0.04566604034272948</v>
      </c>
      <c r="K26" s="46">
        <v>54585</v>
      </c>
      <c r="L26" s="50">
        <f t="shared" si="4"/>
        <v>0.0013177910360273471</v>
      </c>
      <c r="M26" s="46">
        <v>1551562</v>
      </c>
      <c r="N26" s="50">
        <f t="shared" si="5"/>
        <v>0.037457808838337686</v>
      </c>
      <c r="O26" s="47">
        <f t="shared" si="6"/>
        <v>20713426</v>
      </c>
      <c r="P26" s="51">
        <f t="shared" si="7"/>
        <v>0.5000635176003625</v>
      </c>
      <c r="Q26" s="46">
        <v>2178286</v>
      </c>
      <c r="R26" s="50">
        <f t="shared" si="8"/>
        <v>0.05258817925627674</v>
      </c>
      <c r="S26" s="46">
        <v>1940133</v>
      </c>
      <c r="T26" s="50">
        <f t="shared" si="9"/>
        <v>0.04683868967849858</v>
      </c>
      <c r="U26" s="48">
        <f t="shared" si="10"/>
        <v>24831845</v>
      </c>
      <c r="V26" s="52">
        <f t="shared" si="11"/>
        <v>0.5994903865351379</v>
      </c>
      <c r="W26" s="46">
        <v>2373439</v>
      </c>
      <c r="X26" s="50">
        <f t="shared" si="12"/>
        <v>0.05729956286081727</v>
      </c>
      <c r="Y26" s="46">
        <v>1181181</v>
      </c>
      <c r="Z26" s="50">
        <f t="shared" si="13"/>
        <v>0.02851607096685569</v>
      </c>
      <c r="AA26" s="46">
        <v>494782</v>
      </c>
      <c r="AB26" s="50">
        <f t="shared" si="14"/>
        <v>0.011945026736057211</v>
      </c>
      <c r="AC26" s="46">
        <v>3647021</v>
      </c>
      <c r="AD26" s="50">
        <f t="shared" si="15"/>
        <v>0.08804637871216436</v>
      </c>
      <c r="AE26" s="46">
        <v>2567445</v>
      </c>
      <c r="AF26" s="50">
        <f t="shared" si="16"/>
        <v>0.06198325559207167</v>
      </c>
      <c r="AG26" s="46">
        <v>2677190</v>
      </c>
      <c r="AH26" s="50">
        <f t="shared" si="17"/>
        <v>0.0646327193137685</v>
      </c>
      <c r="AI26" s="46">
        <v>0</v>
      </c>
      <c r="AJ26" s="50">
        <f t="shared" si="18"/>
        <v>0</v>
      </c>
      <c r="AK26" s="46">
        <v>100749</v>
      </c>
      <c r="AL26" s="50">
        <f t="shared" si="19"/>
        <v>0.0024322822952957623</v>
      </c>
      <c r="AM26" s="46">
        <v>88085</v>
      </c>
      <c r="AN26" s="50">
        <f t="shared" si="20"/>
        <v>0.002126548015177592</v>
      </c>
      <c r="AO26" s="13">
        <f t="shared" si="21"/>
        <v>13129892</v>
      </c>
      <c r="AP26" s="53">
        <f t="shared" si="22"/>
        <v>0.31698184449220806</v>
      </c>
      <c r="AQ26" s="46">
        <v>37132</v>
      </c>
      <c r="AR26" s="50">
        <f t="shared" si="23"/>
        <v>0.0008964407208897582</v>
      </c>
      <c r="AS26" s="46">
        <v>3422721</v>
      </c>
      <c r="AT26" s="50">
        <f t="shared" si="24"/>
        <v>0.08263132825176436</v>
      </c>
      <c r="AU26" s="14">
        <f t="shared" si="25"/>
        <v>41421590</v>
      </c>
    </row>
    <row r="27" spans="1:47" ht="12.75">
      <c r="A27" s="59">
        <v>25</v>
      </c>
      <c r="B27" s="15" t="s">
        <v>66</v>
      </c>
      <c r="C27" s="54">
        <v>7914885</v>
      </c>
      <c r="D27" s="56">
        <f t="shared" si="0"/>
        <v>0.39310482626500887</v>
      </c>
      <c r="E27" s="54">
        <v>1670689</v>
      </c>
      <c r="F27" s="56">
        <f t="shared" si="1"/>
        <v>0.08297731541113501</v>
      </c>
      <c r="G27" s="54">
        <v>377733</v>
      </c>
      <c r="H27" s="56">
        <f t="shared" si="2"/>
        <v>0.018760685131819426</v>
      </c>
      <c r="I27" s="54">
        <v>225594</v>
      </c>
      <c r="J27" s="56">
        <f t="shared" si="3"/>
        <v>0.0112044698282323</v>
      </c>
      <c r="K27" s="54">
        <v>13435</v>
      </c>
      <c r="L27" s="56">
        <f t="shared" si="4"/>
        <v>0.0006672697507127891</v>
      </c>
      <c r="M27" s="54">
        <v>781368</v>
      </c>
      <c r="N27" s="56">
        <f t="shared" si="5"/>
        <v>0.03880783256977675</v>
      </c>
      <c r="O27" s="16">
        <f t="shared" si="6"/>
        <v>10983704</v>
      </c>
      <c r="P27" s="64">
        <f t="shared" si="7"/>
        <v>0.5455223989566851</v>
      </c>
      <c r="Q27" s="54">
        <v>682658</v>
      </c>
      <c r="R27" s="56">
        <f t="shared" si="8"/>
        <v>0.033905249980058894</v>
      </c>
      <c r="S27" s="54">
        <v>1131841</v>
      </c>
      <c r="T27" s="56">
        <f t="shared" si="9"/>
        <v>0.05621460825578816</v>
      </c>
      <c r="U27" s="17">
        <f t="shared" si="10"/>
        <v>12798203</v>
      </c>
      <c r="V27" s="67">
        <f t="shared" si="11"/>
        <v>0.6356422571925322</v>
      </c>
      <c r="W27" s="54">
        <v>1100467</v>
      </c>
      <c r="X27" s="56">
        <f t="shared" si="12"/>
        <v>0.05465637073000751</v>
      </c>
      <c r="Y27" s="54">
        <v>512469</v>
      </c>
      <c r="Z27" s="56">
        <f t="shared" si="13"/>
        <v>0.025452553917233518</v>
      </c>
      <c r="AA27" s="54">
        <v>215231</v>
      </c>
      <c r="AB27" s="56">
        <f t="shared" si="14"/>
        <v>0.010689775639424214</v>
      </c>
      <c r="AC27" s="54">
        <v>2002432</v>
      </c>
      <c r="AD27" s="56">
        <f t="shared" si="15"/>
        <v>0.09945383710154906</v>
      </c>
      <c r="AE27" s="54">
        <v>1212360</v>
      </c>
      <c r="AF27" s="56">
        <f t="shared" si="16"/>
        <v>0.060213707106375663</v>
      </c>
      <c r="AG27" s="54">
        <v>1170581</v>
      </c>
      <c r="AH27" s="56">
        <f t="shared" si="17"/>
        <v>0.058138689397776507</v>
      </c>
      <c r="AI27" s="54">
        <v>0</v>
      </c>
      <c r="AJ27" s="56">
        <f t="shared" si="18"/>
        <v>0</v>
      </c>
      <c r="AK27" s="54">
        <v>0</v>
      </c>
      <c r="AL27" s="56">
        <f t="shared" si="19"/>
        <v>0</v>
      </c>
      <c r="AM27" s="54">
        <v>0</v>
      </c>
      <c r="AN27" s="56">
        <f t="shared" si="20"/>
        <v>0</v>
      </c>
      <c r="AO27" s="18">
        <f t="shared" si="21"/>
        <v>6213540</v>
      </c>
      <c r="AP27" s="69">
        <f t="shared" si="22"/>
        <v>0.3086049338923665</v>
      </c>
      <c r="AQ27" s="54">
        <v>189837</v>
      </c>
      <c r="AR27" s="56">
        <f t="shared" si="23"/>
        <v>0.009428543927507535</v>
      </c>
      <c r="AS27" s="54">
        <v>932706</v>
      </c>
      <c r="AT27" s="56">
        <f t="shared" si="24"/>
        <v>0.0463242649875938</v>
      </c>
      <c r="AU27" s="19">
        <f t="shared" si="25"/>
        <v>20134286</v>
      </c>
    </row>
    <row r="28" spans="1:47" ht="12.75">
      <c r="A28" s="60">
        <v>26</v>
      </c>
      <c r="B28" s="12" t="s">
        <v>67</v>
      </c>
      <c r="C28" s="46">
        <v>116438638</v>
      </c>
      <c r="D28" s="55">
        <f t="shared" si="0"/>
        <v>0.3101511247944299</v>
      </c>
      <c r="E28" s="46">
        <v>68626351</v>
      </c>
      <c r="F28" s="55">
        <f t="shared" si="1"/>
        <v>0.18279619479220763</v>
      </c>
      <c r="G28" s="46">
        <v>5717380</v>
      </c>
      <c r="H28" s="55">
        <f t="shared" si="2"/>
        <v>0.015229067157906619</v>
      </c>
      <c r="I28" s="46">
        <v>4694258</v>
      </c>
      <c r="J28" s="55">
        <f t="shared" si="3"/>
        <v>0.0125038339831427</v>
      </c>
      <c r="K28" s="46">
        <v>1270571</v>
      </c>
      <c r="L28" s="55">
        <f t="shared" si="4"/>
        <v>0.003384349315226305</v>
      </c>
      <c r="M28" s="46">
        <v>15697662</v>
      </c>
      <c r="N28" s="55">
        <f t="shared" si="5"/>
        <v>0.04181298930980952</v>
      </c>
      <c r="O28" s="62">
        <f t="shared" si="6"/>
        <v>212444860</v>
      </c>
      <c r="P28" s="65">
        <f t="shared" si="7"/>
        <v>0.5658775593527227</v>
      </c>
      <c r="Q28" s="46">
        <v>12697865</v>
      </c>
      <c r="R28" s="55">
        <f t="shared" si="8"/>
        <v>0.0338225968620298</v>
      </c>
      <c r="S28" s="46">
        <v>13545104</v>
      </c>
      <c r="T28" s="55">
        <f t="shared" si="9"/>
        <v>0.0360793402706886</v>
      </c>
      <c r="U28" s="63">
        <f t="shared" si="10"/>
        <v>238687829</v>
      </c>
      <c r="V28" s="68">
        <f t="shared" si="11"/>
        <v>0.6357794964854411</v>
      </c>
      <c r="W28" s="46">
        <v>20922913</v>
      </c>
      <c r="X28" s="55">
        <f t="shared" si="12"/>
        <v>0.05573119981810505</v>
      </c>
      <c r="Y28" s="46">
        <v>17359986</v>
      </c>
      <c r="Z28" s="55">
        <f t="shared" si="13"/>
        <v>0.04624082930543688</v>
      </c>
      <c r="AA28" s="46">
        <v>3600105</v>
      </c>
      <c r="AB28" s="55">
        <f t="shared" si="14"/>
        <v>0.009589399483769736</v>
      </c>
      <c r="AC28" s="46">
        <v>21498035</v>
      </c>
      <c r="AD28" s="55">
        <f t="shared" si="15"/>
        <v>0.05726312030650876</v>
      </c>
      <c r="AE28" s="46">
        <v>15028726</v>
      </c>
      <c r="AF28" s="55">
        <f t="shared" si="16"/>
        <v>0.04003118168667769</v>
      </c>
      <c r="AG28" s="46">
        <v>16871394</v>
      </c>
      <c r="AH28" s="55">
        <f t="shared" si="17"/>
        <v>0.04493939396603038</v>
      </c>
      <c r="AI28" s="46">
        <v>0</v>
      </c>
      <c r="AJ28" s="55">
        <f t="shared" si="18"/>
        <v>0</v>
      </c>
      <c r="AK28" s="46">
        <v>3475150</v>
      </c>
      <c r="AL28" s="55">
        <f t="shared" si="19"/>
        <v>0.009256563799117636</v>
      </c>
      <c r="AM28" s="46">
        <v>3714269</v>
      </c>
      <c r="AN28" s="55">
        <f t="shared" si="20"/>
        <v>0.009893491781818012</v>
      </c>
      <c r="AO28" s="13">
        <f t="shared" si="21"/>
        <v>102470578</v>
      </c>
      <c r="AP28" s="49">
        <f t="shared" si="22"/>
        <v>0.27294518014746416</v>
      </c>
      <c r="AQ28" s="46">
        <v>6383631</v>
      </c>
      <c r="AR28" s="55">
        <f t="shared" si="23"/>
        <v>0.01700372289585345</v>
      </c>
      <c r="AS28" s="46">
        <v>27883452</v>
      </c>
      <c r="AT28" s="55">
        <f t="shared" si="24"/>
        <v>0.07427160047124132</v>
      </c>
      <c r="AU28" s="14">
        <f t="shared" si="25"/>
        <v>375425490</v>
      </c>
    </row>
    <row r="29" spans="1:47" ht="12.75">
      <c r="A29" s="61">
        <v>27</v>
      </c>
      <c r="B29" s="12" t="s">
        <v>68</v>
      </c>
      <c r="C29" s="46">
        <v>14697532</v>
      </c>
      <c r="D29" s="50">
        <f t="shared" si="0"/>
        <v>0.33190994579565014</v>
      </c>
      <c r="E29" s="46">
        <v>4714561</v>
      </c>
      <c r="F29" s="50">
        <f t="shared" si="1"/>
        <v>0.10646751345465934</v>
      </c>
      <c r="G29" s="46">
        <v>1261805</v>
      </c>
      <c r="H29" s="50">
        <f t="shared" si="2"/>
        <v>0.02849496290633559</v>
      </c>
      <c r="I29" s="46">
        <v>226322</v>
      </c>
      <c r="J29" s="50">
        <f t="shared" si="3"/>
        <v>0.005110961673862192</v>
      </c>
      <c r="K29" s="46">
        <v>118830</v>
      </c>
      <c r="L29" s="50">
        <f t="shared" si="4"/>
        <v>0.0026835021593351258</v>
      </c>
      <c r="M29" s="46">
        <v>1625559</v>
      </c>
      <c r="N29" s="50">
        <f t="shared" si="5"/>
        <v>0.036709510112148847</v>
      </c>
      <c r="O29" s="47">
        <f t="shared" si="6"/>
        <v>22644609</v>
      </c>
      <c r="P29" s="51">
        <f t="shared" si="7"/>
        <v>0.5113763961019913</v>
      </c>
      <c r="Q29" s="46">
        <v>1754892</v>
      </c>
      <c r="R29" s="50">
        <f t="shared" si="8"/>
        <v>0.03963019836236588</v>
      </c>
      <c r="S29" s="46">
        <v>2260811</v>
      </c>
      <c r="T29" s="50">
        <f t="shared" si="9"/>
        <v>0.051055215015977484</v>
      </c>
      <c r="U29" s="48">
        <f t="shared" si="10"/>
        <v>26660312</v>
      </c>
      <c r="V29" s="52">
        <f t="shared" si="11"/>
        <v>0.6020618094803346</v>
      </c>
      <c r="W29" s="46">
        <v>2596272</v>
      </c>
      <c r="X29" s="50">
        <f t="shared" si="12"/>
        <v>0.05863082991013486</v>
      </c>
      <c r="Y29" s="46">
        <v>931885</v>
      </c>
      <c r="Z29" s="50">
        <f t="shared" si="13"/>
        <v>0.021044478749070214</v>
      </c>
      <c r="AA29" s="46">
        <v>410648</v>
      </c>
      <c r="AB29" s="50">
        <f t="shared" si="14"/>
        <v>0.009273540307385766</v>
      </c>
      <c r="AC29" s="46">
        <v>3505101</v>
      </c>
      <c r="AD29" s="50">
        <f t="shared" si="15"/>
        <v>0.07915464194385011</v>
      </c>
      <c r="AE29" s="46">
        <v>1930344</v>
      </c>
      <c r="AF29" s="50">
        <f t="shared" si="16"/>
        <v>0.04359237812218803</v>
      </c>
      <c r="AG29" s="46">
        <v>3093476</v>
      </c>
      <c r="AH29" s="50">
        <f t="shared" si="17"/>
        <v>0.06985903833923578</v>
      </c>
      <c r="AI29" s="46">
        <v>0</v>
      </c>
      <c r="AJ29" s="50">
        <f t="shared" si="18"/>
        <v>0</v>
      </c>
      <c r="AK29" s="46">
        <v>25511</v>
      </c>
      <c r="AL29" s="50">
        <f t="shared" si="19"/>
        <v>0.0005761072421677892</v>
      </c>
      <c r="AM29" s="46">
        <v>279556</v>
      </c>
      <c r="AN29" s="50">
        <f t="shared" si="20"/>
        <v>0.006313129089077593</v>
      </c>
      <c r="AO29" s="13">
        <f t="shared" si="21"/>
        <v>12772793</v>
      </c>
      <c r="AP29" s="53">
        <f t="shared" si="22"/>
        <v>0.2884441437031101</v>
      </c>
      <c r="AQ29" s="46">
        <v>3713416</v>
      </c>
      <c r="AR29" s="50">
        <f t="shared" si="23"/>
        <v>0.08385895695118745</v>
      </c>
      <c r="AS29" s="46">
        <v>1135165</v>
      </c>
      <c r="AT29" s="50">
        <f t="shared" si="24"/>
        <v>0.02563508986536782</v>
      </c>
      <c r="AU29" s="14">
        <f t="shared" si="25"/>
        <v>44281686</v>
      </c>
    </row>
    <row r="30" spans="1:47" ht="12.75">
      <c r="A30" s="61">
        <v>28</v>
      </c>
      <c r="B30" s="12" t="s">
        <v>69</v>
      </c>
      <c r="C30" s="46">
        <v>73495364</v>
      </c>
      <c r="D30" s="50">
        <f t="shared" si="0"/>
        <v>0.3646716960265416</v>
      </c>
      <c r="E30" s="46">
        <v>27764238</v>
      </c>
      <c r="F30" s="50">
        <f t="shared" si="1"/>
        <v>0.13776150234924417</v>
      </c>
      <c r="G30" s="46">
        <v>3276004</v>
      </c>
      <c r="H30" s="50">
        <f t="shared" si="2"/>
        <v>0.01625498357787213</v>
      </c>
      <c r="I30" s="46">
        <v>5199050</v>
      </c>
      <c r="J30" s="50">
        <f t="shared" si="3"/>
        <v>0.025796815990009807</v>
      </c>
      <c r="K30" s="46">
        <v>726614</v>
      </c>
      <c r="L30" s="50">
        <f t="shared" si="4"/>
        <v>0.0036053370623027256</v>
      </c>
      <c r="M30" s="46">
        <v>7694751</v>
      </c>
      <c r="N30" s="50">
        <f t="shared" si="5"/>
        <v>0.038180066672939085</v>
      </c>
      <c r="O30" s="47">
        <f t="shared" si="6"/>
        <v>118156021</v>
      </c>
      <c r="P30" s="51">
        <f t="shared" si="7"/>
        <v>0.5862704016789095</v>
      </c>
      <c r="Q30" s="46">
        <v>7512092</v>
      </c>
      <c r="R30" s="50">
        <f t="shared" si="8"/>
        <v>0.0372737432846433</v>
      </c>
      <c r="S30" s="46">
        <v>7401195</v>
      </c>
      <c r="T30" s="50">
        <f t="shared" si="9"/>
        <v>0.03672349093030085</v>
      </c>
      <c r="U30" s="48">
        <f t="shared" si="10"/>
        <v>133069308</v>
      </c>
      <c r="V30" s="52">
        <f t="shared" si="11"/>
        <v>0.6602676358938536</v>
      </c>
      <c r="W30" s="46">
        <v>9095309</v>
      </c>
      <c r="X30" s="50">
        <f t="shared" si="12"/>
        <v>0.04512940107236516</v>
      </c>
      <c r="Y30" s="46">
        <v>2468240</v>
      </c>
      <c r="Z30" s="50">
        <f t="shared" si="13"/>
        <v>0.012246993796786298</v>
      </c>
      <c r="AA30" s="46">
        <v>1363663</v>
      </c>
      <c r="AB30" s="50">
        <f t="shared" si="14"/>
        <v>0.006766267584151863</v>
      </c>
      <c r="AC30" s="46">
        <v>12724883</v>
      </c>
      <c r="AD30" s="50">
        <f t="shared" si="15"/>
        <v>0.06313873981696733</v>
      </c>
      <c r="AE30" s="46">
        <v>9685147</v>
      </c>
      <c r="AF30" s="50">
        <f t="shared" si="16"/>
        <v>0.04805607851341986</v>
      </c>
      <c r="AG30" s="46">
        <v>8993168</v>
      </c>
      <c r="AH30" s="50">
        <f t="shared" si="17"/>
        <v>0.04462259452462364</v>
      </c>
      <c r="AI30" s="46">
        <v>0</v>
      </c>
      <c r="AJ30" s="50">
        <f t="shared" si="18"/>
        <v>0</v>
      </c>
      <c r="AK30" s="46">
        <v>186647</v>
      </c>
      <c r="AL30" s="50">
        <f t="shared" si="19"/>
        <v>0.0009261111768664199</v>
      </c>
      <c r="AM30" s="46">
        <v>1432585</v>
      </c>
      <c r="AN30" s="50">
        <f t="shared" si="20"/>
        <v>0.007108247013405949</v>
      </c>
      <c r="AO30" s="13">
        <f t="shared" si="21"/>
        <v>45949642</v>
      </c>
      <c r="AP30" s="53">
        <f t="shared" si="22"/>
        <v>0.2279944334985865</v>
      </c>
      <c r="AQ30" s="46">
        <v>11836555</v>
      </c>
      <c r="AR30" s="50">
        <f t="shared" si="23"/>
        <v>0.05873100495102577</v>
      </c>
      <c r="AS30" s="46">
        <v>10682933</v>
      </c>
      <c r="AT30" s="50">
        <f t="shared" si="24"/>
        <v>0.05300692565653407</v>
      </c>
      <c r="AU30" s="14">
        <f t="shared" si="25"/>
        <v>201538438</v>
      </c>
    </row>
    <row r="31" spans="1:47" ht="12.75">
      <c r="A31" s="61">
        <v>29</v>
      </c>
      <c r="B31" s="12" t="s">
        <v>70</v>
      </c>
      <c r="C31" s="46">
        <v>37767354</v>
      </c>
      <c r="D31" s="50">
        <f t="shared" si="0"/>
        <v>0.3314421989336976</v>
      </c>
      <c r="E31" s="46">
        <v>15205823</v>
      </c>
      <c r="F31" s="50">
        <f t="shared" si="1"/>
        <v>0.13344465200597835</v>
      </c>
      <c r="G31" s="46">
        <v>2241182</v>
      </c>
      <c r="H31" s="50">
        <f t="shared" si="2"/>
        <v>0.019668369944333994</v>
      </c>
      <c r="I31" s="46">
        <v>1299842</v>
      </c>
      <c r="J31" s="50">
        <f t="shared" si="3"/>
        <v>0.011407272289882298</v>
      </c>
      <c r="K31" s="46">
        <v>455622</v>
      </c>
      <c r="L31" s="50">
        <f t="shared" si="4"/>
        <v>0.003998489212735665</v>
      </c>
      <c r="M31" s="46">
        <v>3553293</v>
      </c>
      <c r="N31" s="50">
        <f t="shared" si="5"/>
        <v>0.03118331364637605</v>
      </c>
      <c r="O31" s="47">
        <f t="shared" si="6"/>
        <v>60523116</v>
      </c>
      <c r="P31" s="51">
        <f t="shared" si="7"/>
        <v>0.531144296033004</v>
      </c>
      <c r="Q31" s="46">
        <v>4166792</v>
      </c>
      <c r="R31" s="50">
        <f t="shared" si="8"/>
        <v>0.03656731427304491</v>
      </c>
      <c r="S31" s="46">
        <v>5847823</v>
      </c>
      <c r="T31" s="50">
        <f t="shared" si="9"/>
        <v>0.05131985984760945</v>
      </c>
      <c r="U31" s="48">
        <f t="shared" si="10"/>
        <v>70537731</v>
      </c>
      <c r="V31" s="52">
        <f t="shared" si="11"/>
        <v>0.6190314701536583</v>
      </c>
      <c r="W31" s="46">
        <v>4735568</v>
      </c>
      <c r="X31" s="50">
        <f t="shared" si="12"/>
        <v>0.04155883070654228</v>
      </c>
      <c r="Y31" s="46">
        <v>1684029</v>
      </c>
      <c r="Z31" s="50">
        <f t="shared" si="13"/>
        <v>0.0147788556971218</v>
      </c>
      <c r="AA31" s="46">
        <v>1251084</v>
      </c>
      <c r="AB31" s="50">
        <f t="shared" si="14"/>
        <v>0.010979377374723315</v>
      </c>
      <c r="AC31" s="46">
        <v>9331056</v>
      </c>
      <c r="AD31" s="50">
        <f t="shared" si="15"/>
        <v>0.08188833453922857</v>
      </c>
      <c r="AE31" s="46">
        <v>5112172</v>
      </c>
      <c r="AF31" s="50">
        <f t="shared" si="16"/>
        <v>0.04486386652894134</v>
      </c>
      <c r="AG31" s="46">
        <v>6520715</v>
      </c>
      <c r="AH31" s="50">
        <f t="shared" si="17"/>
        <v>0.05722508699497312</v>
      </c>
      <c r="AI31" s="46">
        <v>0</v>
      </c>
      <c r="AJ31" s="50">
        <f t="shared" si="18"/>
        <v>0</v>
      </c>
      <c r="AK31" s="46">
        <v>6423</v>
      </c>
      <c r="AL31" s="50">
        <f t="shared" si="19"/>
        <v>5.636755076225726E-05</v>
      </c>
      <c r="AM31" s="46">
        <v>982017</v>
      </c>
      <c r="AN31" s="50">
        <f t="shared" si="20"/>
        <v>0.008618074590829765</v>
      </c>
      <c r="AO31" s="13">
        <f t="shared" si="21"/>
        <v>29623064</v>
      </c>
      <c r="AP31" s="53">
        <f t="shared" si="22"/>
        <v>0.25996879398312245</v>
      </c>
      <c r="AQ31" s="46">
        <v>10082134</v>
      </c>
      <c r="AR31" s="50">
        <f t="shared" si="23"/>
        <v>0.08847971353524518</v>
      </c>
      <c r="AS31" s="46">
        <v>3705609</v>
      </c>
      <c r="AT31" s="50">
        <f t="shared" si="24"/>
        <v>0.03252002232797405</v>
      </c>
      <c r="AU31" s="14">
        <f t="shared" si="25"/>
        <v>113948538</v>
      </c>
    </row>
    <row r="32" spans="1:47" ht="12.75">
      <c r="A32" s="59">
        <v>30</v>
      </c>
      <c r="B32" s="15" t="s">
        <v>71</v>
      </c>
      <c r="C32" s="54">
        <v>6835301</v>
      </c>
      <c r="D32" s="56">
        <f t="shared" si="0"/>
        <v>0.3766455752595916</v>
      </c>
      <c r="E32" s="54">
        <v>1604220</v>
      </c>
      <c r="F32" s="56">
        <f t="shared" si="1"/>
        <v>0.08839733096507996</v>
      </c>
      <c r="G32" s="54">
        <v>492946</v>
      </c>
      <c r="H32" s="56">
        <f t="shared" si="2"/>
        <v>0.027162802302622028</v>
      </c>
      <c r="I32" s="54">
        <v>413097</v>
      </c>
      <c r="J32" s="56">
        <f t="shared" si="3"/>
        <v>0.022762883039534252</v>
      </c>
      <c r="K32" s="54">
        <v>80494</v>
      </c>
      <c r="L32" s="56">
        <f t="shared" si="4"/>
        <v>0.004435460696602178</v>
      </c>
      <c r="M32" s="54">
        <v>986426</v>
      </c>
      <c r="N32" s="56">
        <f t="shared" si="5"/>
        <v>0.05435502960601412</v>
      </c>
      <c r="O32" s="16">
        <f t="shared" si="6"/>
        <v>10412484</v>
      </c>
      <c r="P32" s="64">
        <f t="shared" si="7"/>
        <v>0.5737590818694441</v>
      </c>
      <c r="Q32" s="54">
        <v>456190</v>
      </c>
      <c r="R32" s="56">
        <f t="shared" si="8"/>
        <v>0.02513743651928029</v>
      </c>
      <c r="S32" s="54">
        <v>865225</v>
      </c>
      <c r="T32" s="56">
        <f t="shared" si="9"/>
        <v>0.04767649118217034</v>
      </c>
      <c r="U32" s="17">
        <f t="shared" si="10"/>
        <v>11733899</v>
      </c>
      <c r="V32" s="67">
        <f t="shared" si="11"/>
        <v>0.6465730095708948</v>
      </c>
      <c r="W32" s="54">
        <v>862655</v>
      </c>
      <c r="X32" s="56">
        <f t="shared" si="12"/>
        <v>0.047534876478089697</v>
      </c>
      <c r="Y32" s="54">
        <v>546610</v>
      </c>
      <c r="Z32" s="56">
        <f t="shared" si="13"/>
        <v>0.03011984957102041</v>
      </c>
      <c r="AA32" s="54">
        <v>248426</v>
      </c>
      <c r="AB32" s="56">
        <f t="shared" si="14"/>
        <v>0.013689017305812765</v>
      </c>
      <c r="AC32" s="54">
        <v>1469201</v>
      </c>
      <c r="AD32" s="56">
        <f t="shared" si="15"/>
        <v>0.08095737931906251</v>
      </c>
      <c r="AE32" s="54">
        <v>1176160</v>
      </c>
      <c r="AF32" s="56">
        <f t="shared" si="16"/>
        <v>0.06480994177100924</v>
      </c>
      <c r="AG32" s="54">
        <v>1380128</v>
      </c>
      <c r="AH32" s="56">
        <f t="shared" si="17"/>
        <v>0.07604919000521991</v>
      </c>
      <c r="AI32" s="54">
        <v>0</v>
      </c>
      <c r="AJ32" s="56">
        <f t="shared" si="18"/>
        <v>0</v>
      </c>
      <c r="AK32" s="54">
        <v>0</v>
      </c>
      <c r="AL32" s="56">
        <f t="shared" si="19"/>
        <v>0</v>
      </c>
      <c r="AM32" s="54">
        <v>56825</v>
      </c>
      <c r="AN32" s="56">
        <f t="shared" si="20"/>
        <v>0.0031312278441178072</v>
      </c>
      <c r="AO32" s="18">
        <f t="shared" si="21"/>
        <v>5740005</v>
      </c>
      <c r="AP32" s="69">
        <f t="shared" si="22"/>
        <v>0.31629148229433235</v>
      </c>
      <c r="AQ32" s="54">
        <v>673929</v>
      </c>
      <c r="AR32" s="56">
        <f t="shared" si="23"/>
        <v>0.0371355081347729</v>
      </c>
      <c r="AS32" s="54">
        <v>0</v>
      </c>
      <c r="AT32" s="56">
        <f t="shared" si="24"/>
        <v>0</v>
      </c>
      <c r="AU32" s="19">
        <f t="shared" si="25"/>
        <v>18147833</v>
      </c>
    </row>
    <row r="33" spans="1:47" ht="12.75">
      <c r="A33" s="60">
        <v>31</v>
      </c>
      <c r="B33" s="12" t="s">
        <v>72</v>
      </c>
      <c r="C33" s="46">
        <v>18135591</v>
      </c>
      <c r="D33" s="55">
        <f t="shared" si="0"/>
        <v>0.3991515109950938</v>
      </c>
      <c r="E33" s="46">
        <v>4313671</v>
      </c>
      <c r="F33" s="55">
        <f t="shared" si="1"/>
        <v>0.09494084298580163</v>
      </c>
      <c r="G33" s="46">
        <v>1059662</v>
      </c>
      <c r="H33" s="55">
        <f t="shared" si="2"/>
        <v>0.0233224099751744</v>
      </c>
      <c r="I33" s="46">
        <v>1758325</v>
      </c>
      <c r="J33" s="55">
        <f t="shared" si="3"/>
        <v>0.038699487685317134</v>
      </c>
      <c r="K33" s="46">
        <v>54926</v>
      </c>
      <c r="L33" s="55">
        <f t="shared" si="4"/>
        <v>0.0012088823514445446</v>
      </c>
      <c r="M33" s="46">
        <v>1186241</v>
      </c>
      <c r="N33" s="55">
        <f t="shared" si="5"/>
        <v>0.026108324098968214</v>
      </c>
      <c r="O33" s="62">
        <f t="shared" si="6"/>
        <v>26508416</v>
      </c>
      <c r="P33" s="65">
        <f t="shared" si="7"/>
        <v>0.5834314580917997</v>
      </c>
      <c r="Q33" s="46">
        <v>1922330</v>
      </c>
      <c r="R33" s="55">
        <f t="shared" si="8"/>
        <v>0.04230912155722957</v>
      </c>
      <c r="S33" s="46">
        <v>2228576</v>
      </c>
      <c r="T33" s="55">
        <f t="shared" si="9"/>
        <v>0.04904937907826672</v>
      </c>
      <c r="U33" s="63">
        <f t="shared" si="10"/>
        <v>30659322</v>
      </c>
      <c r="V33" s="68">
        <f t="shared" si="11"/>
        <v>0.674789958727296</v>
      </c>
      <c r="W33" s="46">
        <v>2453535</v>
      </c>
      <c r="X33" s="55">
        <f t="shared" si="12"/>
        <v>0.05400056731150076</v>
      </c>
      <c r="Y33" s="46">
        <v>980836</v>
      </c>
      <c r="Z33" s="55">
        <f t="shared" si="13"/>
        <v>0.02158750555404474</v>
      </c>
      <c r="AA33" s="46">
        <v>464118</v>
      </c>
      <c r="AB33" s="55">
        <f t="shared" si="14"/>
        <v>0.010214908407452558</v>
      </c>
      <c r="AC33" s="46">
        <v>3025000</v>
      </c>
      <c r="AD33" s="55">
        <f t="shared" si="15"/>
        <v>0.06657810714633776</v>
      </c>
      <c r="AE33" s="46">
        <v>2217772</v>
      </c>
      <c r="AF33" s="55">
        <f t="shared" si="16"/>
        <v>0.0488115906916191</v>
      </c>
      <c r="AG33" s="46">
        <v>3122624</v>
      </c>
      <c r="AH33" s="55">
        <f t="shared" si="17"/>
        <v>0.06872674223131431</v>
      </c>
      <c r="AI33" s="46">
        <v>0</v>
      </c>
      <c r="AJ33" s="55">
        <f t="shared" si="18"/>
        <v>0</v>
      </c>
      <c r="AK33" s="46">
        <v>24463</v>
      </c>
      <c r="AL33" s="55">
        <f t="shared" si="19"/>
        <v>0.0005384133008664002</v>
      </c>
      <c r="AM33" s="46">
        <v>39594</v>
      </c>
      <c r="AN33" s="55">
        <f t="shared" si="20"/>
        <v>0.0008714358923478007</v>
      </c>
      <c r="AO33" s="13">
        <f t="shared" si="21"/>
        <v>12327942</v>
      </c>
      <c r="AP33" s="49">
        <f t="shared" si="22"/>
        <v>0.27132927053548345</v>
      </c>
      <c r="AQ33" s="46">
        <v>241908</v>
      </c>
      <c r="AR33" s="55">
        <f t="shared" si="23"/>
        <v>0.005324223716878107</v>
      </c>
      <c r="AS33" s="46">
        <v>2206184</v>
      </c>
      <c r="AT33" s="55">
        <f t="shared" si="24"/>
        <v>0.04855654702034248</v>
      </c>
      <c r="AU33" s="14">
        <f t="shared" si="25"/>
        <v>45435356</v>
      </c>
    </row>
    <row r="34" spans="1:47" ht="12.75">
      <c r="A34" s="61">
        <v>32</v>
      </c>
      <c r="B34" s="12" t="s">
        <v>73</v>
      </c>
      <c r="C34" s="46">
        <v>51270482</v>
      </c>
      <c r="D34" s="50">
        <f t="shared" si="0"/>
        <v>0.42227269789952976</v>
      </c>
      <c r="E34" s="46">
        <v>11374547</v>
      </c>
      <c r="F34" s="50">
        <f t="shared" si="1"/>
        <v>0.09368276758301204</v>
      </c>
      <c r="G34" s="46">
        <v>2494185</v>
      </c>
      <c r="H34" s="50">
        <f t="shared" si="2"/>
        <v>0.020542545884599615</v>
      </c>
      <c r="I34" s="46">
        <v>1062020</v>
      </c>
      <c r="J34" s="50">
        <f t="shared" si="3"/>
        <v>0.008746983315336465</v>
      </c>
      <c r="K34" s="46">
        <v>176531</v>
      </c>
      <c r="L34" s="50">
        <f t="shared" si="4"/>
        <v>0.0014539403322344792</v>
      </c>
      <c r="M34" s="46">
        <v>3370556</v>
      </c>
      <c r="N34" s="50">
        <f t="shared" si="5"/>
        <v>0.027760491417682547</v>
      </c>
      <c r="O34" s="47">
        <f t="shared" si="6"/>
        <v>69748321</v>
      </c>
      <c r="P34" s="51">
        <f t="shared" si="7"/>
        <v>0.5744594264323949</v>
      </c>
      <c r="Q34" s="46">
        <v>3556426</v>
      </c>
      <c r="R34" s="50">
        <f t="shared" si="8"/>
        <v>0.02929134939476545</v>
      </c>
      <c r="S34" s="46">
        <v>3110583</v>
      </c>
      <c r="T34" s="50">
        <f t="shared" si="9"/>
        <v>0.02561930811281261</v>
      </c>
      <c r="U34" s="48">
        <f t="shared" si="10"/>
        <v>76415330</v>
      </c>
      <c r="V34" s="52">
        <f t="shared" si="11"/>
        <v>0.629370083939973</v>
      </c>
      <c r="W34" s="46">
        <v>5586294</v>
      </c>
      <c r="X34" s="50">
        <f t="shared" si="12"/>
        <v>0.04600969888755787</v>
      </c>
      <c r="Y34" s="46">
        <v>1550612</v>
      </c>
      <c r="Z34" s="50">
        <f t="shared" si="13"/>
        <v>0.012771112872225108</v>
      </c>
      <c r="AA34" s="46">
        <v>1137745</v>
      </c>
      <c r="AB34" s="50">
        <f t="shared" si="14"/>
        <v>0.009370667720106484</v>
      </c>
      <c r="AC34" s="46">
        <v>8962681</v>
      </c>
      <c r="AD34" s="50">
        <f t="shared" si="15"/>
        <v>0.07381821544573845</v>
      </c>
      <c r="AE34" s="46">
        <v>6173608</v>
      </c>
      <c r="AF34" s="50">
        <f t="shared" si="16"/>
        <v>0.05084692018175527</v>
      </c>
      <c r="AG34" s="46">
        <v>8438880</v>
      </c>
      <c r="AH34" s="50">
        <f t="shared" si="17"/>
        <v>0.06950409837868081</v>
      </c>
      <c r="AI34" s="46">
        <v>0</v>
      </c>
      <c r="AJ34" s="50">
        <f t="shared" si="18"/>
        <v>0</v>
      </c>
      <c r="AK34" s="46">
        <v>47698</v>
      </c>
      <c r="AL34" s="50">
        <f t="shared" si="19"/>
        <v>0.00039284910846774896</v>
      </c>
      <c r="AM34" s="46">
        <v>958683</v>
      </c>
      <c r="AN34" s="50">
        <f t="shared" si="20"/>
        <v>0.007895881627179064</v>
      </c>
      <c r="AO34" s="13">
        <f t="shared" si="21"/>
        <v>32856201</v>
      </c>
      <c r="AP34" s="53">
        <f t="shared" si="22"/>
        <v>0.2706094442217108</v>
      </c>
      <c r="AQ34" s="46">
        <v>7995495</v>
      </c>
      <c r="AR34" s="50">
        <f t="shared" si="23"/>
        <v>0.06585230161659492</v>
      </c>
      <c r="AS34" s="46">
        <v>4148548</v>
      </c>
      <c r="AT34" s="50">
        <f t="shared" si="24"/>
        <v>0.034168170221721306</v>
      </c>
      <c r="AU34" s="14">
        <f t="shared" si="25"/>
        <v>121415574</v>
      </c>
    </row>
    <row r="35" spans="1:47" ht="12.75">
      <c r="A35" s="61">
        <v>33</v>
      </c>
      <c r="B35" s="12" t="s">
        <v>74</v>
      </c>
      <c r="C35" s="46">
        <v>5244821</v>
      </c>
      <c r="D35" s="50">
        <f t="shared" si="0"/>
        <v>0.33060119468032234</v>
      </c>
      <c r="E35" s="46">
        <v>1546982</v>
      </c>
      <c r="F35" s="50">
        <f t="shared" si="1"/>
        <v>0.0975122120180945</v>
      </c>
      <c r="G35" s="46">
        <v>307033</v>
      </c>
      <c r="H35" s="50">
        <f t="shared" si="2"/>
        <v>0.019353468232048986</v>
      </c>
      <c r="I35" s="46">
        <v>386256</v>
      </c>
      <c r="J35" s="50">
        <f t="shared" si="3"/>
        <v>0.024347197941062732</v>
      </c>
      <c r="K35" s="46">
        <v>55289</v>
      </c>
      <c r="L35" s="50">
        <f t="shared" si="4"/>
        <v>0.0034850778420617862</v>
      </c>
      <c r="M35" s="46">
        <v>1030641</v>
      </c>
      <c r="N35" s="50">
        <f t="shared" si="5"/>
        <v>0.06496525732461071</v>
      </c>
      <c r="O35" s="47">
        <f t="shared" si="6"/>
        <v>8571022</v>
      </c>
      <c r="P35" s="51">
        <f t="shared" si="7"/>
        <v>0.540264408038201</v>
      </c>
      <c r="Q35" s="46">
        <v>1021782</v>
      </c>
      <c r="R35" s="50">
        <f t="shared" si="8"/>
        <v>0.0644068405581142</v>
      </c>
      <c r="S35" s="46">
        <v>1091828</v>
      </c>
      <c r="T35" s="50">
        <f t="shared" si="9"/>
        <v>0.06882210874030342</v>
      </c>
      <c r="U35" s="48">
        <f t="shared" si="10"/>
        <v>10684632</v>
      </c>
      <c r="V35" s="52">
        <f t="shared" si="11"/>
        <v>0.6734933573366186</v>
      </c>
      <c r="W35" s="46">
        <v>904733</v>
      </c>
      <c r="X35" s="50">
        <f t="shared" si="12"/>
        <v>0.05702879291146677</v>
      </c>
      <c r="Y35" s="46">
        <v>379662</v>
      </c>
      <c r="Z35" s="50">
        <f t="shared" si="13"/>
        <v>0.023931552816525203</v>
      </c>
      <c r="AA35" s="46">
        <v>245487</v>
      </c>
      <c r="AB35" s="50">
        <f t="shared" si="14"/>
        <v>0.015473987668690369</v>
      </c>
      <c r="AC35" s="46">
        <v>1225511</v>
      </c>
      <c r="AD35" s="50">
        <f t="shared" si="15"/>
        <v>0.0772486612400836</v>
      </c>
      <c r="AE35" s="46">
        <v>536287</v>
      </c>
      <c r="AF35" s="50">
        <f t="shared" si="16"/>
        <v>0.03380422761644793</v>
      </c>
      <c r="AG35" s="46">
        <v>1477562</v>
      </c>
      <c r="AH35" s="50">
        <f t="shared" si="17"/>
        <v>0.09313640301818621</v>
      </c>
      <c r="AI35" s="46">
        <v>0</v>
      </c>
      <c r="AJ35" s="50">
        <f t="shared" si="18"/>
        <v>0</v>
      </c>
      <c r="AK35" s="46">
        <v>0</v>
      </c>
      <c r="AL35" s="50">
        <f t="shared" si="19"/>
        <v>0</v>
      </c>
      <c r="AM35" s="46">
        <v>0</v>
      </c>
      <c r="AN35" s="50">
        <f t="shared" si="20"/>
        <v>0</v>
      </c>
      <c r="AO35" s="13">
        <f t="shared" si="21"/>
        <v>4769242</v>
      </c>
      <c r="AP35" s="53">
        <f t="shared" si="22"/>
        <v>0.3006236252714001</v>
      </c>
      <c r="AQ35" s="46">
        <v>410621</v>
      </c>
      <c r="AR35" s="50">
        <f t="shared" si="23"/>
        <v>0.025883017391981275</v>
      </c>
      <c r="AS35" s="46">
        <v>0</v>
      </c>
      <c r="AT35" s="50">
        <f t="shared" si="24"/>
        <v>0</v>
      </c>
      <c r="AU35" s="14">
        <f t="shared" si="25"/>
        <v>15864495</v>
      </c>
    </row>
    <row r="36" spans="1:47" ht="12.75">
      <c r="A36" s="61">
        <v>34</v>
      </c>
      <c r="B36" s="12" t="s">
        <v>75</v>
      </c>
      <c r="C36" s="46">
        <v>13645027</v>
      </c>
      <c r="D36" s="50">
        <f t="shared" si="0"/>
        <v>0.35515501737523186</v>
      </c>
      <c r="E36" s="46">
        <v>3807738</v>
      </c>
      <c r="F36" s="50">
        <f t="shared" si="1"/>
        <v>0.09910843383089901</v>
      </c>
      <c r="G36" s="46">
        <v>840296</v>
      </c>
      <c r="H36" s="50">
        <f t="shared" si="2"/>
        <v>0.021871363133274695</v>
      </c>
      <c r="I36" s="46">
        <v>452419</v>
      </c>
      <c r="J36" s="50">
        <f t="shared" si="3"/>
        <v>0.01177563648689629</v>
      </c>
      <c r="K36" s="46">
        <v>294637</v>
      </c>
      <c r="L36" s="50">
        <f t="shared" si="4"/>
        <v>0.007668860519981836</v>
      </c>
      <c r="M36" s="46">
        <v>1718575</v>
      </c>
      <c r="N36" s="50">
        <f t="shared" si="5"/>
        <v>0.04473135406662362</v>
      </c>
      <c r="O36" s="47">
        <f t="shared" si="6"/>
        <v>20758692</v>
      </c>
      <c r="P36" s="51">
        <f t="shared" si="7"/>
        <v>0.5403106654129073</v>
      </c>
      <c r="Q36" s="46">
        <v>1017763</v>
      </c>
      <c r="R36" s="50">
        <f t="shared" si="8"/>
        <v>0.02649050353281588</v>
      </c>
      <c r="S36" s="46">
        <v>2005563</v>
      </c>
      <c r="T36" s="50">
        <f t="shared" si="9"/>
        <v>0.05220112515073236</v>
      </c>
      <c r="U36" s="48">
        <f t="shared" si="10"/>
        <v>23782018</v>
      </c>
      <c r="V36" s="52">
        <f t="shared" si="11"/>
        <v>0.6190022940964556</v>
      </c>
      <c r="W36" s="46">
        <v>1954595</v>
      </c>
      <c r="X36" s="50">
        <f t="shared" si="12"/>
        <v>0.050874521625097646</v>
      </c>
      <c r="Y36" s="46">
        <v>761039</v>
      </c>
      <c r="Z36" s="50">
        <f t="shared" si="13"/>
        <v>0.01980844884134191</v>
      </c>
      <c r="AA36" s="46">
        <v>1092948</v>
      </c>
      <c r="AB36" s="50">
        <f t="shared" si="14"/>
        <v>0.028447431135916763</v>
      </c>
      <c r="AC36" s="46">
        <v>2815503</v>
      </c>
      <c r="AD36" s="50">
        <f t="shared" si="15"/>
        <v>0.07328237730017077</v>
      </c>
      <c r="AE36" s="46">
        <v>1616753</v>
      </c>
      <c r="AF36" s="50">
        <f t="shared" si="16"/>
        <v>0.04208111422619085</v>
      </c>
      <c r="AG36" s="46">
        <v>2360341</v>
      </c>
      <c r="AH36" s="50">
        <f t="shared" si="17"/>
        <v>0.06143534555603826</v>
      </c>
      <c r="AI36" s="46">
        <v>0</v>
      </c>
      <c r="AJ36" s="50">
        <f t="shared" si="18"/>
        <v>0</v>
      </c>
      <c r="AK36" s="46">
        <v>19544</v>
      </c>
      <c r="AL36" s="50">
        <f t="shared" si="19"/>
        <v>0.0005086944613287706</v>
      </c>
      <c r="AM36" s="46">
        <v>516291</v>
      </c>
      <c r="AN36" s="50">
        <f t="shared" si="20"/>
        <v>0.013438107456707548</v>
      </c>
      <c r="AO36" s="13">
        <f t="shared" si="21"/>
        <v>11137014</v>
      </c>
      <c r="AP36" s="53">
        <f t="shared" si="22"/>
        <v>0.28987604060279254</v>
      </c>
      <c r="AQ36" s="46">
        <v>1173963</v>
      </c>
      <c r="AR36" s="50">
        <f t="shared" si="23"/>
        <v>0.030556102942330514</v>
      </c>
      <c r="AS36" s="46">
        <v>2326924</v>
      </c>
      <c r="AT36" s="50">
        <f t="shared" si="24"/>
        <v>0.06056556235842142</v>
      </c>
      <c r="AU36" s="14">
        <f t="shared" si="25"/>
        <v>38419919</v>
      </c>
    </row>
    <row r="37" spans="1:47" ht="12.75">
      <c r="A37" s="59">
        <v>35</v>
      </c>
      <c r="B37" s="15" t="s">
        <v>76</v>
      </c>
      <c r="C37" s="54">
        <v>17006284</v>
      </c>
      <c r="D37" s="56">
        <f t="shared" si="0"/>
        <v>0.34242889785846375</v>
      </c>
      <c r="E37" s="54">
        <v>5476304</v>
      </c>
      <c r="F37" s="56">
        <f t="shared" si="1"/>
        <v>0.11026775414651999</v>
      </c>
      <c r="G37" s="54">
        <v>894754</v>
      </c>
      <c r="H37" s="56">
        <f t="shared" si="2"/>
        <v>0.018016259523506245</v>
      </c>
      <c r="I37" s="54">
        <v>1532628</v>
      </c>
      <c r="J37" s="56">
        <f t="shared" si="3"/>
        <v>0.03086012893040135</v>
      </c>
      <c r="K37" s="54">
        <v>107518</v>
      </c>
      <c r="L37" s="56">
        <f t="shared" si="4"/>
        <v>0.0021649215219471996</v>
      </c>
      <c r="M37" s="54">
        <v>3405912</v>
      </c>
      <c r="N37" s="56">
        <f t="shared" si="5"/>
        <v>0.06857951404098132</v>
      </c>
      <c r="O37" s="16">
        <f t="shared" si="6"/>
        <v>28423400</v>
      </c>
      <c r="P37" s="64">
        <f t="shared" si="7"/>
        <v>0.5723174760218199</v>
      </c>
      <c r="Q37" s="54">
        <v>1752231</v>
      </c>
      <c r="R37" s="56">
        <f t="shared" si="8"/>
        <v>0.03528193049836365</v>
      </c>
      <c r="S37" s="54">
        <v>1943070</v>
      </c>
      <c r="T37" s="56">
        <f t="shared" si="9"/>
        <v>0.039124556461708225</v>
      </c>
      <c r="U37" s="17">
        <f t="shared" si="10"/>
        <v>32118701</v>
      </c>
      <c r="V37" s="67">
        <f t="shared" si="11"/>
        <v>0.6467239629818917</v>
      </c>
      <c r="W37" s="54">
        <v>2368501</v>
      </c>
      <c r="X37" s="56">
        <f t="shared" si="12"/>
        <v>0.047690794003361896</v>
      </c>
      <c r="Y37" s="54">
        <v>651237</v>
      </c>
      <c r="Z37" s="56">
        <f t="shared" si="13"/>
        <v>0.01311293920262959</v>
      </c>
      <c r="AA37" s="54">
        <v>489544</v>
      </c>
      <c r="AB37" s="56">
        <f t="shared" si="14"/>
        <v>0.009857180579438976</v>
      </c>
      <c r="AC37" s="54">
        <v>3956346</v>
      </c>
      <c r="AD37" s="56">
        <f t="shared" si="15"/>
        <v>0.07966274115654788</v>
      </c>
      <c r="AE37" s="54">
        <v>3649325</v>
      </c>
      <c r="AF37" s="56">
        <f t="shared" si="16"/>
        <v>0.07348074027679052</v>
      </c>
      <c r="AG37" s="54">
        <v>3062408</v>
      </c>
      <c r="AH37" s="56">
        <f t="shared" si="17"/>
        <v>0.06166291214664781</v>
      </c>
      <c r="AI37" s="54">
        <v>0</v>
      </c>
      <c r="AJ37" s="56">
        <f t="shared" si="18"/>
        <v>0</v>
      </c>
      <c r="AK37" s="54">
        <v>1300</v>
      </c>
      <c r="AL37" s="56">
        <f t="shared" si="19"/>
        <v>2.617606334317379E-05</v>
      </c>
      <c r="AM37" s="54">
        <v>210788</v>
      </c>
      <c r="AN37" s="56">
        <f t="shared" si="20"/>
        <v>0.004244307723062243</v>
      </c>
      <c r="AO37" s="18">
        <f t="shared" si="21"/>
        <v>14389449</v>
      </c>
      <c r="AP37" s="69">
        <f t="shared" si="22"/>
        <v>0.2897377911518221</v>
      </c>
      <c r="AQ37" s="54">
        <v>204065</v>
      </c>
      <c r="AR37" s="56">
        <f t="shared" si="23"/>
        <v>0.004108937204711353</v>
      </c>
      <c r="AS37" s="54">
        <v>2951479</v>
      </c>
      <c r="AT37" s="56">
        <f t="shared" si="24"/>
        <v>0.05942930866157479</v>
      </c>
      <c r="AU37" s="19">
        <f t="shared" si="25"/>
        <v>49663694</v>
      </c>
    </row>
    <row r="38" spans="1:47" ht="12.75">
      <c r="A38" s="60">
        <v>36</v>
      </c>
      <c r="B38" s="12" t="s">
        <v>77</v>
      </c>
      <c r="C38" s="46">
        <v>183792668</v>
      </c>
      <c r="D38" s="55">
        <f t="shared" si="0"/>
        <v>0.33424176339837325</v>
      </c>
      <c r="E38" s="46">
        <v>58062018</v>
      </c>
      <c r="F38" s="55">
        <f t="shared" si="1"/>
        <v>0.10559045414579916</v>
      </c>
      <c r="G38" s="46">
        <v>8212368</v>
      </c>
      <c r="H38" s="55">
        <f t="shared" si="2"/>
        <v>0.014934852363078878</v>
      </c>
      <c r="I38" s="46">
        <v>3324953</v>
      </c>
      <c r="J38" s="55">
        <f t="shared" si="3"/>
        <v>0.0060466947132880805</v>
      </c>
      <c r="K38" s="46">
        <v>707960</v>
      </c>
      <c r="L38" s="55">
        <f t="shared" si="4"/>
        <v>0.0012874822559054006</v>
      </c>
      <c r="M38" s="46">
        <v>43356173</v>
      </c>
      <c r="N38" s="55">
        <f t="shared" si="5"/>
        <v>0.07884669108631112</v>
      </c>
      <c r="O38" s="62">
        <f t="shared" si="6"/>
        <v>297456140</v>
      </c>
      <c r="P38" s="65">
        <f t="shared" si="7"/>
        <v>0.5409479379627559</v>
      </c>
      <c r="Q38" s="46">
        <v>21802084</v>
      </c>
      <c r="R38" s="55">
        <f t="shared" si="8"/>
        <v>0.03964884497960201</v>
      </c>
      <c r="S38" s="46">
        <v>15181609</v>
      </c>
      <c r="T38" s="55">
        <f t="shared" si="9"/>
        <v>0.02760897819593442</v>
      </c>
      <c r="U38" s="63">
        <f t="shared" si="10"/>
        <v>334439833</v>
      </c>
      <c r="V38" s="68">
        <f t="shared" si="11"/>
        <v>0.6082057611382923</v>
      </c>
      <c r="W38" s="46">
        <v>22180216</v>
      </c>
      <c r="X38" s="55">
        <f t="shared" si="12"/>
        <v>0.04033650846396556</v>
      </c>
      <c r="Y38" s="46">
        <v>10629980</v>
      </c>
      <c r="Z38" s="55">
        <f t="shared" si="13"/>
        <v>0.019331474420347605</v>
      </c>
      <c r="AA38" s="46">
        <v>4761806</v>
      </c>
      <c r="AB38" s="55">
        <f t="shared" si="14"/>
        <v>0.00865972757085693</v>
      </c>
      <c r="AC38" s="46">
        <v>42118899</v>
      </c>
      <c r="AD38" s="55">
        <f t="shared" si="15"/>
        <v>0.07659660870779665</v>
      </c>
      <c r="AE38" s="46">
        <v>20560678</v>
      </c>
      <c r="AF38" s="55">
        <f t="shared" si="16"/>
        <v>0.03739124822643163</v>
      </c>
      <c r="AG38" s="46">
        <v>29430063</v>
      </c>
      <c r="AH38" s="55">
        <f t="shared" si="17"/>
        <v>0.0535209388986356</v>
      </c>
      <c r="AI38" s="46">
        <v>0</v>
      </c>
      <c r="AJ38" s="55">
        <f t="shared" si="18"/>
        <v>0</v>
      </c>
      <c r="AK38" s="46">
        <v>0</v>
      </c>
      <c r="AL38" s="55">
        <f t="shared" si="19"/>
        <v>0</v>
      </c>
      <c r="AM38" s="46">
        <v>15494814</v>
      </c>
      <c r="AN38" s="55">
        <f t="shared" si="20"/>
        <v>0.028178566703704423</v>
      </c>
      <c r="AO38" s="13">
        <f t="shared" si="21"/>
        <v>145176456</v>
      </c>
      <c r="AP38" s="49">
        <f t="shared" si="22"/>
        <v>0.26401507299173843</v>
      </c>
      <c r="AQ38" s="46">
        <v>36222200</v>
      </c>
      <c r="AR38" s="55">
        <f t="shared" si="23"/>
        <v>0.06587298684933697</v>
      </c>
      <c r="AS38" s="46">
        <v>34040934</v>
      </c>
      <c r="AT38" s="55">
        <f t="shared" si="24"/>
        <v>0.06190617902063231</v>
      </c>
      <c r="AU38" s="14">
        <f t="shared" si="25"/>
        <v>549879423</v>
      </c>
    </row>
    <row r="39" spans="1:47" ht="12.75">
      <c r="A39" s="61">
        <v>37</v>
      </c>
      <c r="B39" s="12" t="s">
        <v>78</v>
      </c>
      <c r="C39" s="46">
        <v>48592853</v>
      </c>
      <c r="D39" s="50">
        <f t="shared" si="0"/>
        <v>0.3027108032849451</v>
      </c>
      <c r="E39" s="46">
        <v>16569366</v>
      </c>
      <c r="F39" s="50">
        <f t="shared" si="1"/>
        <v>0.1032194197731559</v>
      </c>
      <c r="G39" s="46">
        <v>853234</v>
      </c>
      <c r="H39" s="50">
        <f t="shared" si="2"/>
        <v>0.00531524974526659</v>
      </c>
      <c r="I39" s="46">
        <v>2206660</v>
      </c>
      <c r="J39" s="50">
        <f t="shared" si="3"/>
        <v>0.013746462286887272</v>
      </c>
      <c r="K39" s="46">
        <v>433708</v>
      </c>
      <c r="L39" s="50">
        <f t="shared" si="4"/>
        <v>0.002701798494340453</v>
      </c>
      <c r="M39" s="46">
        <v>3621121</v>
      </c>
      <c r="N39" s="50">
        <f t="shared" si="5"/>
        <v>0.02255789440274239</v>
      </c>
      <c r="O39" s="47">
        <f t="shared" si="6"/>
        <v>72276942</v>
      </c>
      <c r="P39" s="51">
        <f t="shared" si="7"/>
        <v>0.4502516279873377</v>
      </c>
      <c r="Q39" s="46">
        <v>3586154</v>
      </c>
      <c r="R39" s="50">
        <f t="shared" si="8"/>
        <v>0.022340066306531108</v>
      </c>
      <c r="S39" s="46">
        <v>4787374</v>
      </c>
      <c r="T39" s="50">
        <f t="shared" si="9"/>
        <v>0.02982310647957758</v>
      </c>
      <c r="U39" s="48">
        <f t="shared" si="10"/>
        <v>80650470</v>
      </c>
      <c r="V39" s="52">
        <f t="shared" si="11"/>
        <v>0.5024148007734465</v>
      </c>
      <c r="W39" s="46">
        <v>5822635</v>
      </c>
      <c r="X39" s="50">
        <f t="shared" si="12"/>
        <v>0.036272299510486376</v>
      </c>
      <c r="Y39" s="46">
        <v>1518086</v>
      </c>
      <c r="Z39" s="50">
        <f t="shared" si="13"/>
        <v>0.009456967519804387</v>
      </c>
      <c r="AA39" s="46">
        <v>2098882</v>
      </c>
      <c r="AB39" s="50">
        <f t="shared" si="14"/>
        <v>0.013075055630512417</v>
      </c>
      <c r="AC39" s="46">
        <v>10242268</v>
      </c>
      <c r="AD39" s="50">
        <f t="shared" si="15"/>
        <v>0.06380455112894252</v>
      </c>
      <c r="AE39" s="46">
        <v>5264276</v>
      </c>
      <c r="AF39" s="50">
        <f t="shared" si="16"/>
        <v>0.03279398344183779</v>
      </c>
      <c r="AG39" s="46">
        <v>7146206</v>
      </c>
      <c r="AH39" s="50">
        <f t="shared" si="17"/>
        <v>0.044517529330901695</v>
      </c>
      <c r="AI39" s="46">
        <v>0</v>
      </c>
      <c r="AJ39" s="50">
        <f t="shared" si="18"/>
        <v>0</v>
      </c>
      <c r="AK39" s="46">
        <v>53834</v>
      </c>
      <c r="AL39" s="50">
        <f t="shared" si="19"/>
        <v>0.0003353607038475748</v>
      </c>
      <c r="AM39" s="46">
        <v>1576237</v>
      </c>
      <c r="AN39" s="50">
        <f t="shared" si="20"/>
        <v>0.009819221119563654</v>
      </c>
      <c r="AO39" s="13">
        <f t="shared" si="21"/>
        <v>33722424</v>
      </c>
      <c r="AP39" s="53">
        <f t="shared" si="22"/>
        <v>0.21007496838589643</v>
      </c>
      <c r="AQ39" s="46">
        <v>35774006</v>
      </c>
      <c r="AR39" s="50">
        <f t="shared" si="23"/>
        <v>0.22285536708413572</v>
      </c>
      <c r="AS39" s="46">
        <v>10378765</v>
      </c>
      <c r="AT39" s="50">
        <f t="shared" si="24"/>
        <v>0.06465486375652142</v>
      </c>
      <c r="AU39" s="14">
        <f t="shared" si="25"/>
        <v>160525665</v>
      </c>
    </row>
    <row r="40" spans="1:47" ht="12.75">
      <c r="A40" s="61">
        <v>38</v>
      </c>
      <c r="B40" s="12" t="s">
        <v>79</v>
      </c>
      <c r="C40" s="46">
        <v>14518523</v>
      </c>
      <c r="D40" s="50">
        <f t="shared" si="0"/>
        <v>0.35926285619419923</v>
      </c>
      <c r="E40" s="46">
        <v>3841941</v>
      </c>
      <c r="F40" s="50">
        <f t="shared" si="1"/>
        <v>0.09506936049828196</v>
      </c>
      <c r="G40" s="46">
        <v>61116</v>
      </c>
      <c r="H40" s="50">
        <f t="shared" si="2"/>
        <v>0.0015123238582302539</v>
      </c>
      <c r="I40" s="46">
        <v>607905</v>
      </c>
      <c r="J40" s="50">
        <f t="shared" si="3"/>
        <v>0.015042693157887664</v>
      </c>
      <c r="K40" s="46">
        <v>54312</v>
      </c>
      <c r="L40" s="50">
        <f t="shared" si="4"/>
        <v>0.0013439579388081935</v>
      </c>
      <c r="M40" s="46">
        <v>1892847</v>
      </c>
      <c r="N40" s="50">
        <f t="shared" si="5"/>
        <v>0.04683876035865504</v>
      </c>
      <c r="O40" s="47">
        <f t="shared" si="6"/>
        <v>20976644</v>
      </c>
      <c r="P40" s="51">
        <f t="shared" si="7"/>
        <v>0.5190699520060623</v>
      </c>
      <c r="Q40" s="46">
        <v>1326155</v>
      </c>
      <c r="R40" s="50">
        <f t="shared" si="8"/>
        <v>0.03281588857600861</v>
      </c>
      <c r="S40" s="46">
        <v>1384888</v>
      </c>
      <c r="T40" s="50">
        <f t="shared" si="9"/>
        <v>0.03426924477022024</v>
      </c>
      <c r="U40" s="48">
        <f t="shared" si="10"/>
        <v>23687687</v>
      </c>
      <c r="V40" s="52">
        <f t="shared" si="11"/>
        <v>0.5861550853522912</v>
      </c>
      <c r="W40" s="46">
        <v>1679647</v>
      </c>
      <c r="X40" s="50">
        <f t="shared" si="12"/>
        <v>0.041563096922325925</v>
      </c>
      <c r="Y40" s="46">
        <v>1198027</v>
      </c>
      <c r="Z40" s="50">
        <f t="shared" si="13"/>
        <v>0.029645343525492775</v>
      </c>
      <c r="AA40" s="46">
        <v>551705</v>
      </c>
      <c r="AB40" s="50">
        <f t="shared" si="14"/>
        <v>0.013652016398405038</v>
      </c>
      <c r="AC40" s="46">
        <v>4202101</v>
      </c>
      <c r="AD40" s="50">
        <f t="shared" si="15"/>
        <v>0.10398156942524393</v>
      </c>
      <c r="AE40" s="46">
        <v>3045556</v>
      </c>
      <c r="AF40" s="50">
        <f t="shared" si="16"/>
        <v>0.07536270371713298</v>
      </c>
      <c r="AG40" s="46">
        <v>2436222</v>
      </c>
      <c r="AH40" s="50">
        <f t="shared" si="17"/>
        <v>0.06028464975694459</v>
      </c>
      <c r="AI40" s="46">
        <v>0</v>
      </c>
      <c r="AJ40" s="50">
        <f t="shared" si="18"/>
        <v>0</v>
      </c>
      <c r="AK40" s="46">
        <v>12571</v>
      </c>
      <c r="AL40" s="50">
        <f t="shared" si="19"/>
        <v>0.0003110711306664789</v>
      </c>
      <c r="AM40" s="46">
        <v>569348</v>
      </c>
      <c r="AN40" s="50">
        <f t="shared" si="20"/>
        <v>0.01408859486935792</v>
      </c>
      <c r="AO40" s="13">
        <f t="shared" si="21"/>
        <v>13695177</v>
      </c>
      <c r="AP40" s="53">
        <f t="shared" si="22"/>
        <v>0.33888904574556966</v>
      </c>
      <c r="AQ40" s="46">
        <v>766508</v>
      </c>
      <c r="AR40" s="50">
        <f t="shared" si="23"/>
        <v>0.018967346291058895</v>
      </c>
      <c r="AS40" s="46">
        <v>2262607</v>
      </c>
      <c r="AT40" s="50">
        <f t="shared" si="24"/>
        <v>0.05598852261108024</v>
      </c>
      <c r="AU40" s="14">
        <f t="shared" si="25"/>
        <v>40411979</v>
      </c>
    </row>
    <row r="41" spans="1:47" ht="12.75">
      <c r="A41" s="61">
        <v>39</v>
      </c>
      <c r="B41" s="12" t="s">
        <v>80</v>
      </c>
      <c r="C41" s="46">
        <v>8796992</v>
      </c>
      <c r="D41" s="50">
        <f t="shared" si="0"/>
        <v>0.3482164292357824</v>
      </c>
      <c r="E41" s="46">
        <v>2791225</v>
      </c>
      <c r="F41" s="50">
        <f t="shared" si="1"/>
        <v>0.11048667575162587</v>
      </c>
      <c r="G41" s="46">
        <v>482703</v>
      </c>
      <c r="H41" s="50">
        <f t="shared" si="2"/>
        <v>0.019107112413129384</v>
      </c>
      <c r="I41" s="46">
        <v>320565</v>
      </c>
      <c r="J41" s="50">
        <f t="shared" si="3"/>
        <v>0.01268911005466057</v>
      </c>
      <c r="K41" s="46">
        <v>138414</v>
      </c>
      <c r="L41" s="50">
        <f t="shared" si="4"/>
        <v>0.005478921526385563</v>
      </c>
      <c r="M41" s="46">
        <v>1616360</v>
      </c>
      <c r="N41" s="50">
        <f t="shared" si="5"/>
        <v>0.0639813140172856</v>
      </c>
      <c r="O41" s="47">
        <f t="shared" si="6"/>
        <v>14146259</v>
      </c>
      <c r="P41" s="51">
        <f t="shared" si="7"/>
        <v>0.5599595629988694</v>
      </c>
      <c r="Q41" s="46">
        <v>722868</v>
      </c>
      <c r="R41" s="50">
        <f t="shared" si="8"/>
        <v>0.02861370270301616</v>
      </c>
      <c r="S41" s="46">
        <v>968476</v>
      </c>
      <c r="T41" s="50">
        <f t="shared" si="9"/>
        <v>0.03833574641429179</v>
      </c>
      <c r="U41" s="48">
        <f t="shared" si="10"/>
        <v>15837603</v>
      </c>
      <c r="V41" s="52">
        <f t="shared" si="11"/>
        <v>0.6269090121161773</v>
      </c>
      <c r="W41" s="46">
        <v>912951</v>
      </c>
      <c r="X41" s="50">
        <f t="shared" si="12"/>
        <v>0.03613786818121885</v>
      </c>
      <c r="Y41" s="46">
        <v>745516</v>
      </c>
      <c r="Z41" s="50">
        <f t="shared" si="13"/>
        <v>0.029510191603919107</v>
      </c>
      <c r="AA41" s="46">
        <v>340696</v>
      </c>
      <c r="AB41" s="50">
        <f t="shared" si="14"/>
        <v>0.013485967086808095</v>
      </c>
      <c r="AC41" s="46">
        <v>1732491</v>
      </c>
      <c r="AD41" s="50">
        <f t="shared" si="15"/>
        <v>0.06857819464916302</v>
      </c>
      <c r="AE41" s="46">
        <v>2360765</v>
      </c>
      <c r="AF41" s="50">
        <f t="shared" si="16"/>
        <v>0.09344752826475367</v>
      </c>
      <c r="AG41" s="46">
        <v>1764408</v>
      </c>
      <c r="AH41" s="50">
        <f t="shared" si="17"/>
        <v>0.06984158374533572</v>
      </c>
      <c r="AI41" s="46">
        <v>0</v>
      </c>
      <c r="AJ41" s="50">
        <f t="shared" si="18"/>
        <v>0</v>
      </c>
      <c r="AK41" s="46">
        <v>0</v>
      </c>
      <c r="AL41" s="50">
        <f t="shared" si="19"/>
        <v>0</v>
      </c>
      <c r="AM41" s="46">
        <v>76816</v>
      </c>
      <c r="AN41" s="50">
        <f t="shared" si="20"/>
        <v>0.0030406522170505395</v>
      </c>
      <c r="AO41" s="13">
        <f t="shared" si="21"/>
        <v>7933643</v>
      </c>
      <c r="AP41" s="53">
        <f t="shared" si="22"/>
        <v>0.314041985748249</v>
      </c>
      <c r="AQ41" s="46">
        <v>466076</v>
      </c>
      <c r="AR41" s="50">
        <f t="shared" si="23"/>
        <v>0.018448956242371996</v>
      </c>
      <c r="AS41" s="46">
        <v>1025679</v>
      </c>
      <c r="AT41" s="50">
        <f t="shared" si="24"/>
        <v>0.04060004589320168</v>
      </c>
      <c r="AU41" s="14">
        <f t="shared" si="25"/>
        <v>25263001</v>
      </c>
    </row>
    <row r="42" spans="1:47" ht="12.75">
      <c r="A42" s="59">
        <v>40</v>
      </c>
      <c r="B42" s="15" t="s">
        <v>81</v>
      </c>
      <c r="C42" s="54">
        <v>51985043</v>
      </c>
      <c r="D42" s="56">
        <f t="shared" si="0"/>
        <v>0.2777507068051058</v>
      </c>
      <c r="E42" s="54">
        <v>23193480</v>
      </c>
      <c r="F42" s="56">
        <f t="shared" si="1"/>
        <v>0.12392036423380633</v>
      </c>
      <c r="G42" s="54">
        <v>3529134</v>
      </c>
      <c r="H42" s="56">
        <f t="shared" si="2"/>
        <v>0.01885579786689664</v>
      </c>
      <c r="I42" s="54">
        <v>2374106</v>
      </c>
      <c r="J42" s="56">
        <f t="shared" si="3"/>
        <v>0.012684602752569472</v>
      </c>
      <c r="K42" s="54">
        <v>499504</v>
      </c>
      <c r="L42" s="56">
        <f t="shared" si="4"/>
        <v>0.0026687981974349343</v>
      </c>
      <c r="M42" s="54">
        <v>10116638</v>
      </c>
      <c r="N42" s="56">
        <f t="shared" si="5"/>
        <v>0.05405215025005156</v>
      </c>
      <c r="O42" s="16">
        <f t="shared" si="6"/>
        <v>91697905</v>
      </c>
      <c r="P42" s="64">
        <f t="shared" si="7"/>
        <v>0.4899324201058647</v>
      </c>
      <c r="Q42" s="54">
        <v>6804357</v>
      </c>
      <c r="R42" s="56">
        <f t="shared" si="8"/>
        <v>0.036354975528331654</v>
      </c>
      <c r="S42" s="54">
        <v>8071975</v>
      </c>
      <c r="T42" s="56">
        <f t="shared" si="9"/>
        <v>0.04312772736502581</v>
      </c>
      <c r="U42" s="17">
        <f t="shared" si="10"/>
        <v>106574237</v>
      </c>
      <c r="V42" s="67">
        <f t="shared" si="11"/>
        <v>0.5694151229992221</v>
      </c>
      <c r="W42" s="54">
        <v>8379235</v>
      </c>
      <c r="X42" s="56">
        <f t="shared" si="12"/>
        <v>0.04476938575843979</v>
      </c>
      <c r="Y42" s="54">
        <v>3167464</v>
      </c>
      <c r="Z42" s="56">
        <f t="shared" si="13"/>
        <v>0.016923432472292606</v>
      </c>
      <c r="AA42" s="54">
        <v>931997</v>
      </c>
      <c r="AB42" s="56">
        <f t="shared" si="14"/>
        <v>0.004979563554275374</v>
      </c>
      <c r="AC42" s="54">
        <v>14027677</v>
      </c>
      <c r="AD42" s="56">
        <f t="shared" si="15"/>
        <v>0.07494842702320599</v>
      </c>
      <c r="AE42" s="54">
        <v>11883633</v>
      </c>
      <c r="AF42" s="56">
        <f t="shared" si="16"/>
        <v>0.06349302173631903</v>
      </c>
      <c r="AG42" s="54">
        <v>12167825</v>
      </c>
      <c r="AH42" s="56">
        <f t="shared" si="17"/>
        <v>0.06501143019215808</v>
      </c>
      <c r="AI42" s="54">
        <v>0</v>
      </c>
      <c r="AJ42" s="56">
        <f t="shared" si="18"/>
        <v>0</v>
      </c>
      <c r="AK42" s="54">
        <v>68312</v>
      </c>
      <c r="AL42" s="56">
        <f t="shared" si="19"/>
        <v>0.00036498394900376217</v>
      </c>
      <c r="AM42" s="54">
        <v>1311448</v>
      </c>
      <c r="AN42" s="56">
        <f t="shared" si="20"/>
        <v>0.007006930992403764</v>
      </c>
      <c r="AO42" s="18">
        <f t="shared" si="21"/>
        <v>51937591</v>
      </c>
      <c r="AP42" s="69">
        <f t="shared" si="22"/>
        <v>0.2774971756780984</v>
      </c>
      <c r="AQ42" s="54">
        <v>17737353</v>
      </c>
      <c r="AR42" s="56">
        <f t="shared" si="23"/>
        <v>0.09476884211871602</v>
      </c>
      <c r="AS42" s="54">
        <v>10915214</v>
      </c>
      <c r="AT42" s="56">
        <f t="shared" si="24"/>
        <v>0.058318859203963444</v>
      </c>
      <c r="AU42" s="19">
        <f t="shared" si="25"/>
        <v>187164395</v>
      </c>
    </row>
    <row r="43" spans="1:47" ht="12.75">
      <c r="A43" s="60">
        <v>41</v>
      </c>
      <c r="B43" s="12" t="s">
        <v>82</v>
      </c>
      <c r="C43" s="46">
        <v>5034171</v>
      </c>
      <c r="D43" s="55">
        <f t="shared" si="0"/>
        <v>0.2600925823743197</v>
      </c>
      <c r="E43" s="46">
        <v>1375384</v>
      </c>
      <c r="F43" s="55">
        <f t="shared" si="1"/>
        <v>0.07105979838911339</v>
      </c>
      <c r="G43" s="46">
        <v>443867</v>
      </c>
      <c r="H43" s="55">
        <f t="shared" si="2"/>
        <v>0.02293257703418143</v>
      </c>
      <c r="I43" s="46">
        <v>502827</v>
      </c>
      <c r="J43" s="55">
        <f t="shared" si="3"/>
        <v>0.025978770470357893</v>
      </c>
      <c r="K43" s="46">
        <v>98857</v>
      </c>
      <c r="L43" s="55">
        <f t="shared" si="4"/>
        <v>0.005107488882633928</v>
      </c>
      <c r="M43" s="46">
        <v>833947</v>
      </c>
      <c r="N43" s="55">
        <f t="shared" si="5"/>
        <v>0.04308622587379666</v>
      </c>
      <c r="O43" s="62">
        <f t="shared" si="6"/>
        <v>8289053</v>
      </c>
      <c r="P43" s="65">
        <f t="shared" si="7"/>
        <v>0.42825744302440305</v>
      </c>
      <c r="Q43" s="46">
        <v>408068</v>
      </c>
      <c r="R43" s="55">
        <f t="shared" si="8"/>
        <v>0.021083006497857125</v>
      </c>
      <c r="S43" s="46">
        <v>435953</v>
      </c>
      <c r="T43" s="55">
        <f t="shared" si="9"/>
        <v>0.022523696863660733</v>
      </c>
      <c r="U43" s="63">
        <f t="shared" si="10"/>
        <v>9133074</v>
      </c>
      <c r="V43" s="68">
        <f t="shared" si="11"/>
        <v>0.4718641463859209</v>
      </c>
      <c r="W43" s="46">
        <v>496968</v>
      </c>
      <c r="X43" s="55">
        <f t="shared" si="12"/>
        <v>0.02567606274745155</v>
      </c>
      <c r="Y43" s="46">
        <v>684057</v>
      </c>
      <c r="Z43" s="55">
        <f t="shared" si="13"/>
        <v>0.03534209537602716</v>
      </c>
      <c r="AA43" s="46">
        <v>207053</v>
      </c>
      <c r="AB43" s="55">
        <f t="shared" si="14"/>
        <v>0.010697481165886105</v>
      </c>
      <c r="AC43" s="46">
        <v>885189</v>
      </c>
      <c r="AD43" s="55">
        <f t="shared" si="15"/>
        <v>0.045733665562679875</v>
      </c>
      <c r="AE43" s="46">
        <v>851769</v>
      </c>
      <c r="AF43" s="55">
        <f t="shared" si="16"/>
        <v>0.04400700707155</v>
      </c>
      <c r="AG43" s="46">
        <v>900308</v>
      </c>
      <c r="AH43" s="55">
        <f t="shared" si="17"/>
        <v>0.04651479511765871</v>
      </c>
      <c r="AI43" s="46">
        <v>0</v>
      </c>
      <c r="AJ43" s="55">
        <f t="shared" si="18"/>
        <v>0</v>
      </c>
      <c r="AK43" s="46">
        <v>0</v>
      </c>
      <c r="AL43" s="55">
        <f t="shared" si="19"/>
        <v>0</v>
      </c>
      <c r="AM43" s="46">
        <v>21359</v>
      </c>
      <c r="AN43" s="55">
        <f t="shared" si="20"/>
        <v>0.0011035218046691491</v>
      </c>
      <c r="AO43" s="13">
        <f t="shared" si="21"/>
        <v>4046703</v>
      </c>
      <c r="AP43" s="49">
        <f t="shared" si="22"/>
        <v>0.20907462884592254</v>
      </c>
      <c r="AQ43" s="46">
        <v>5237737</v>
      </c>
      <c r="AR43" s="55">
        <f t="shared" si="23"/>
        <v>0.2706099062045215</v>
      </c>
      <c r="AS43" s="46">
        <v>937790</v>
      </c>
      <c r="AT43" s="55">
        <f t="shared" si="24"/>
        <v>0.04845131856363506</v>
      </c>
      <c r="AU43" s="14">
        <f t="shared" si="25"/>
        <v>19355304</v>
      </c>
    </row>
    <row r="44" spans="1:47" ht="12.75">
      <c r="A44" s="61">
        <v>42</v>
      </c>
      <c r="B44" s="12" t="s">
        <v>83</v>
      </c>
      <c r="C44" s="46">
        <v>9153155</v>
      </c>
      <c r="D44" s="50">
        <f t="shared" si="0"/>
        <v>0.30974636489879487</v>
      </c>
      <c r="E44" s="46">
        <v>3171016</v>
      </c>
      <c r="F44" s="50">
        <f t="shared" si="1"/>
        <v>0.10730842851846352</v>
      </c>
      <c r="G44" s="46">
        <v>757245</v>
      </c>
      <c r="H44" s="50">
        <f t="shared" si="2"/>
        <v>0.025625468604845863</v>
      </c>
      <c r="I44" s="46">
        <v>527959</v>
      </c>
      <c r="J44" s="50">
        <f t="shared" si="3"/>
        <v>0.01786634019260057</v>
      </c>
      <c r="K44" s="46">
        <v>41860</v>
      </c>
      <c r="L44" s="50">
        <f t="shared" si="4"/>
        <v>0.0014165588624538265</v>
      </c>
      <c r="M44" s="46">
        <v>945297</v>
      </c>
      <c r="N44" s="50">
        <f t="shared" si="5"/>
        <v>0.03198922224082692</v>
      </c>
      <c r="O44" s="47">
        <f t="shared" si="6"/>
        <v>14596532</v>
      </c>
      <c r="P44" s="51">
        <f t="shared" si="7"/>
        <v>0.4939523833179856</v>
      </c>
      <c r="Q44" s="46">
        <v>923916</v>
      </c>
      <c r="R44" s="50">
        <f t="shared" si="8"/>
        <v>0.03126568079223339</v>
      </c>
      <c r="S44" s="46">
        <v>935810</v>
      </c>
      <c r="T44" s="50">
        <f t="shared" si="9"/>
        <v>0.03166817842983553</v>
      </c>
      <c r="U44" s="48">
        <f t="shared" si="10"/>
        <v>16456258</v>
      </c>
      <c r="V44" s="52">
        <f t="shared" si="11"/>
        <v>0.5568862425400545</v>
      </c>
      <c r="W44" s="46">
        <v>1249694</v>
      </c>
      <c r="X44" s="50">
        <f t="shared" si="12"/>
        <v>0.04229013643228314</v>
      </c>
      <c r="Y44" s="46">
        <v>447503</v>
      </c>
      <c r="Z44" s="50">
        <f t="shared" si="13"/>
        <v>0.015143677511339578</v>
      </c>
      <c r="AA44" s="46">
        <v>402566</v>
      </c>
      <c r="AB44" s="50">
        <f t="shared" si="14"/>
        <v>0.013622991758781346</v>
      </c>
      <c r="AC44" s="46">
        <v>1811854</v>
      </c>
      <c r="AD44" s="50">
        <f t="shared" si="15"/>
        <v>0.061313851915251204</v>
      </c>
      <c r="AE44" s="46">
        <v>1186164</v>
      </c>
      <c r="AF44" s="50">
        <f t="shared" si="16"/>
        <v>0.04014025624757957</v>
      </c>
      <c r="AG44" s="46">
        <v>1778562</v>
      </c>
      <c r="AH44" s="50">
        <f t="shared" si="17"/>
        <v>0.06018723754236986</v>
      </c>
      <c r="AI44" s="46">
        <v>0</v>
      </c>
      <c r="AJ44" s="50">
        <f t="shared" si="18"/>
        <v>0</v>
      </c>
      <c r="AK44" s="46">
        <v>3500</v>
      </c>
      <c r="AL44" s="50">
        <f t="shared" si="19"/>
        <v>0.00011844137645935003</v>
      </c>
      <c r="AM44" s="46">
        <v>38515</v>
      </c>
      <c r="AN44" s="50">
        <f t="shared" si="20"/>
        <v>0.0013033627469519618</v>
      </c>
      <c r="AO44" s="13">
        <f t="shared" si="21"/>
        <v>6918358</v>
      </c>
      <c r="AP44" s="53">
        <f t="shared" si="22"/>
        <v>0.234119955531016</v>
      </c>
      <c r="AQ44" s="46">
        <v>5030773</v>
      </c>
      <c r="AR44" s="50">
        <f t="shared" si="23"/>
        <v>0.17024333679272394</v>
      </c>
      <c r="AS44" s="46">
        <v>1145095</v>
      </c>
      <c r="AT44" s="50">
        <f t="shared" si="24"/>
        <v>0.03875046513620555</v>
      </c>
      <c r="AU44" s="14">
        <f t="shared" si="25"/>
        <v>29550484</v>
      </c>
    </row>
    <row r="45" spans="1:47" ht="12.75">
      <c r="A45" s="61">
        <v>43</v>
      </c>
      <c r="B45" s="12" t="s">
        <v>84</v>
      </c>
      <c r="C45" s="46">
        <v>9404914</v>
      </c>
      <c r="D45" s="50">
        <f t="shared" si="0"/>
        <v>0.246414188808077</v>
      </c>
      <c r="E45" s="46">
        <v>3162568</v>
      </c>
      <c r="F45" s="50">
        <f t="shared" si="1"/>
        <v>0.08286111157107683</v>
      </c>
      <c r="G45" s="46">
        <v>1093367</v>
      </c>
      <c r="H45" s="50">
        <f t="shared" si="2"/>
        <v>0.028646848059910034</v>
      </c>
      <c r="I45" s="46">
        <v>507824</v>
      </c>
      <c r="J45" s="50">
        <f t="shared" si="3"/>
        <v>0.013305282644506148</v>
      </c>
      <c r="K45" s="46">
        <v>115331</v>
      </c>
      <c r="L45" s="50">
        <f t="shared" si="4"/>
        <v>0.0030217389345000207</v>
      </c>
      <c r="M45" s="46">
        <v>1332793</v>
      </c>
      <c r="N45" s="50">
        <f t="shared" si="5"/>
        <v>0.034919947800063175</v>
      </c>
      <c r="O45" s="47">
        <f t="shared" si="6"/>
        <v>15616797</v>
      </c>
      <c r="P45" s="51">
        <f t="shared" si="7"/>
        <v>0.4091691178181332</v>
      </c>
      <c r="Q45" s="46">
        <v>664620</v>
      </c>
      <c r="R45" s="50">
        <f t="shared" si="8"/>
        <v>0.01741342857208733</v>
      </c>
      <c r="S45" s="46">
        <v>1940813</v>
      </c>
      <c r="T45" s="50">
        <f t="shared" si="9"/>
        <v>0.050850423621435596</v>
      </c>
      <c r="U45" s="48">
        <f t="shared" si="10"/>
        <v>18222230</v>
      </c>
      <c r="V45" s="52">
        <f t="shared" si="11"/>
        <v>0.47743297001165613</v>
      </c>
      <c r="W45" s="46">
        <v>1256061</v>
      </c>
      <c r="X45" s="50">
        <f t="shared" si="12"/>
        <v>0.032909525000277724</v>
      </c>
      <c r="Y45" s="46">
        <v>604656</v>
      </c>
      <c r="Z45" s="50">
        <f t="shared" si="13"/>
        <v>0.01584233707484583</v>
      </c>
      <c r="AA45" s="46">
        <v>271693</v>
      </c>
      <c r="AB45" s="50">
        <f t="shared" si="14"/>
        <v>0.007118513810953812</v>
      </c>
      <c r="AC45" s="46">
        <v>2084498</v>
      </c>
      <c r="AD45" s="50">
        <f t="shared" si="15"/>
        <v>0.054615053762539334</v>
      </c>
      <c r="AE45" s="46">
        <v>2140940</v>
      </c>
      <c r="AF45" s="50">
        <f t="shared" si="16"/>
        <v>0.056093866821829985</v>
      </c>
      <c r="AG45" s="46">
        <v>1832391</v>
      </c>
      <c r="AH45" s="50">
        <f t="shared" si="17"/>
        <v>0.0480097044847216</v>
      </c>
      <c r="AI45" s="46">
        <v>2792</v>
      </c>
      <c r="AJ45" s="50">
        <f t="shared" si="18"/>
        <v>7.315201554763297E-05</v>
      </c>
      <c r="AK45" s="46">
        <v>10168</v>
      </c>
      <c r="AL45" s="50">
        <f t="shared" si="19"/>
        <v>0.00026640748355599285</v>
      </c>
      <c r="AM45" s="46">
        <v>227582</v>
      </c>
      <c r="AN45" s="50">
        <f t="shared" si="20"/>
        <v>0.005962780086805661</v>
      </c>
      <c r="AO45" s="13">
        <f t="shared" si="21"/>
        <v>8430781</v>
      </c>
      <c r="AP45" s="53">
        <f t="shared" si="22"/>
        <v>0.2208913405410776</v>
      </c>
      <c r="AQ45" s="46">
        <v>7627085</v>
      </c>
      <c r="AR45" s="50">
        <f t="shared" si="23"/>
        <v>0.1998340402948131</v>
      </c>
      <c r="AS45" s="46">
        <v>3887000</v>
      </c>
      <c r="AT45" s="50">
        <f t="shared" si="24"/>
        <v>0.1018416491524532</v>
      </c>
      <c r="AU45" s="14">
        <f t="shared" si="25"/>
        <v>38167096</v>
      </c>
    </row>
    <row r="46" spans="1:47" ht="12.75">
      <c r="A46" s="61">
        <v>44</v>
      </c>
      <c r="B46" s="12" t="s">
        <v>85</v>
      </c>
      <c r="C46" s="46">
        <v>22380734</v>
      </c>
      <c r="D46" s="50">
        <f t="shared" si="0"/>
        <v>0.3582591283969331</v>
      </c>
      <c r="E46" s="46">
        <v>7699919</v>
      </c>
      <c r="F46" s="50">
        <f t="shared" si="1"/>
        <v>0.12325629131140135</v>
      </c>
      <c r="G46" s="46">
        <v>1081667</v>
      </c>
      <c r="H46" s="50">
        <f t="shared" si="2"/>
        <v>0.01731476173371818</v>
      </c>
      <c r="I46" s="46">
        <v>1246952</v>
      </c>
      <c r="J46" s="50">
        <f t="shared" si="3"/>
        <v>0.019960557892016076</v>
      </c>
      <c r="K46" s="46">
        <v>223015</v>
      </c>
      <c r="L46" s="50">
        <f t="shared" si="4"/>
        <v>0.003569907918097862</v>
      </c>
      <c r="M46" s="46">
        <v>2318518</v>
      </c>
      <c r="N46" s="50">
        <f t="shared" si="5"/>
        <v>0.03711362808085743</v>
      </c>
      <c r="O46" s="47">
        <f t="shared" si="6"/>
        <v>34950805</v>
      </c>
      <c r="P46" s="51">
        <f t="shared" si="7"/>
        <v>0.559474275333024</v>
      </c>
      <c r="Q46" s="46">
        <v>3090721</v>
      </c>
      <c r="R46" s="50">
        <f t="shared" si="8"/>
        <v>0.04947465134870454</v>
      </c>
      <c r="S46" s="46">
        <v>3138555</v>
      </c>
      <c r="T46" s="50">
        <f t="shared" si="9"/>
        <v>0.05024035309681248</v>
      </c>
      <c r="U46" s="48">
        <f t="shared" si="10"/>
        <v>41180081</v>
      </c>
      <c r="V46" s="52">
        <f t="shared" si="11"/>
        <v>0.659189279778541</v>
      </c>
      <c r="W46" s="46">
        <v>2920792</v>
      </c>
      <c r="X46" s="50">
        <f t="shared" si="12"/>
        <v>0.04675451645816152</v>
      </c>
      <c r="Y46" s="46">
        <v>1131200</v>
      </c>
      <c r="Z46" s="50">
        <f t="shared" si="13"/>
        <v>0.01810766018856266</v>
      </c>
      <c r="AA46" s="46">
        <v>459587</v>
      </c>
      <c r="AB46" s="50">
        <f t="shared" si="14"/>
        <v>0.007356829228324741</v>
      </c>
      <c r="AC46" s="46">
        <v>4737998</v>
      </c>
      <c r="AD46" s="50">
        <f t="shared" si="15"/>
        <v>0.07584340325149355</v>
      </c>
      <c r="AE46" s="46">
        <v>2713313</v>
      </c>
      <c r="AF46" s="50">
        <f t="shared" si="16"/>
        <v>0.043433300733035286</v>
      </c>
      <c r="AG46" s="46">
        <v>3254460</v>
      </c>
      <c r="AH46" s="50">
        <f t="shared" si="17"/>
        <v>0.05209569994454529</v>
      </c>
      <c r="AI46" s="46">
        <v>0</v>
      </c>
      <c r="AJ46" s="50">
        <f t="shared" si="18"/>
        <v>0</v>
      </c>
      <c r="AK46" s="46">
        <v>4100</v>
      </c>
      <c r="AL46" s="50">
        <f t="shared" si="19"/>
        <v>6.563066369616947E-05</v>
      </c>
      <c r="AM46" s="46">
        <v>373375</v>
      </c>
      <c r="AN46" s="50">
        <f t="shared" si="20"/>
        <v>0.00597679245306275</v>
      </c>
      <c r="AO46" s="13">
        <f t="shared" si="21"/>
        <v>15594825</v>
      </c>
      <c r="AP46" s="53">
        <f t="shared" si="22"/>
        <v>0.24963383292088195</v>
      </c>
      <c r="AQ46" s="46">
        <v>2311639</v>
      </c>
      <c r="AR46" s="50">
        <f t="shared" si="23"/>
        <v>0.03700351263315842</v>
      </c>
      <c r="AS46" s="46">
        <v>3384254</v>
      </c>
      <c r="AT46" s="50">
        <f t="shared" si="24"/>
        <v>0.05417337466741861</v>
      </c>
      <c r="AU46" s="14">
        <f t="shared" si="25"/>
        <v>62470799</v>
      </c>
    </row>
    <row r="47" spans="1:47" ht="12.75">
      <c r="A47" s="59">
        <v>45</v>
      </c>
      <c r="B47" s="15" t="s">
        <v>86</v>
      </c>
      <c r="C47" s="54">
        <v>30910035</v>
      </c>
      <c r="D47" s="56">
        <f t="shared" si="0"/>
        <v>0.32308190015507493</v>
      </c>
      <c r="E47" s="54">
        <v>10053365</v>
      </c>
      <c r="F47" s="56">
        <f t="shared" si="1"/>
        <v>0.10508109315154529</v>
      </c>
      <c r="G47" s="54">
        <v>1242713</v>
      </c>
      <c r="H47" s="56">
        <f t="shared" si="2"/>
        <v>0.012989246935094498</v>
      </c>
      <c r="I47" s="54">
        <v>4698669</v>
      </c>
      <c r="J47" s="56">
        <f t="shared" si="3"/>
        <v>0.04911204108050172</v>
      </c>
      <c r="K47" s="54">
        <v>351778</v>
      </c>
      <c r="L47" s="56">
        <f t="shared" si="4"/>
        <v>0.003676899902337605</v>
      </c>
      <c r="M47" s="54">
        <v>2115049</v>
      </c>
      <c r="N47" s="56">
        <f t="shared" si="5"/>
        <v>0.02210719107374324</v>
      </c>
      <c r="O47" s="16">
        <f t="shared" si="6"/>
        <v>49371609</v>
      </c>
      <c r="P47" s="64">
        <f t="shared" si="7"/>
        <v>0.5160483722982973</v>
      </c>
      <c r="Q47" s="54">
        <v>3655413</v>
      </c>
      <c r="R47" s="56">
        <f t="shared" si="8"/>
        <v>0.03820758462070855</v>
      </c>
      <c r="S47" s="54">
        <v>5210644</v>
      </c>
      <c r="T47" s="56">
        <f t="shared" si="9"/>
        <v>0.05446337296452885</v>
      </c>
      <c r="U47" s="17">
        <f t="shared" si="10"/>
        <v>58237666</v>
      </c>
      <c r="V47" s="67">
        <f t="shared" si="11"/>
        <v>0.6087193298835347</v>
      </c>
      <c r="W47" s="54">
        <v>5838264</v>
      </c>
      <c r="X47" s="56">
        <f t="shared" si="12"/>
        <v>0.06102346460387277</v>
      </c>
      <c r="Y47" s="54">
        <v>2622251</v>
      </c>
      <c r="Z47" s="56">
        <f t="shared" si="13"/>
        <v>0.027408633984514916</v>
      </c>
      <c r="AA47" s="54">
        <v>752279</v>
      </c>
      <c r="AB47" s="56">
        <f t="shared" si="14"/>
        <v>0.007863068701370272</v>
      </c>
      <c r="AC47" s="54">
        <v>5991502</v>
      </c>
      <c r="AD47" s="56">
        <f t="shared" si="15"/>
        <v>0.06262515881793508</v>
      </c>
      <c r="AE47" s="54">
        <v>4604850</v>
      </c>
      <c r="AF47" s="56">
        <f t="shared" si="16"/>
        <v>0.04813141388966712</v>
      </c>
      <c r="AG47" s="54">
        <v>3854819</v>
      </c>
      <c r="AH47" s="56">
        <f t="shared" si="17"/>
        <v>0.04029184202715674</v>
      </c>
      <c r="AI47" s="54">
        <v>0</v>
      </c>
      <c r="AJ47" s="56">
        <f t="shared" si="18"/>
        <v>0</v>
      </c>
      <c r="AK47" s="54">
        <v>109913</v>
      </c>
      <c r="AL47" s="56">
        <f t="shared" si="19"/>
        <v>0.0011488469971562554</v>
      </c>
      <c r="AM47" s="54">
        <v>1359146</v>
      </c>
      <c r="AN47" s="56">
        <f t="shared" si="20"/>
        <v>0.014206243126808802</v>
      </c>
      <c r="AO47" s="18">
        <f t="shared" si="21"/>
        <v>25133024</v>
      </c>
      <c r="AP47" s="69">
        <f t="shared" si="22"/>
        <v>0.26269867214848197</v>
      </c>
      <c r="AQ47" s="54">
        <v>7033303</v>
      </c>
      <c r="AR47" s="56">
        <f t="shared" si="23"/>
        <v>0.07351440713691813</v>
      </c>
      <c r="AS47" s="54">
        <v>5268451</v>
      </c>
      <c r="AT47" s="56">
        <f t="shared" si="24"/>
        <v>0.05506759083106521</v>
      </c>
      <c r="AU47" s="19">
        <f t="shared" si="25"/>
        <v>95672444</v>
      </c>
    </row>
    <row r="48" spans="1:47" ht="12.75">
      <c r="A48" s="60">
        <v>46</v>
      </c>
      <c r="B48" s="12" t="s">
        <v>87</v>
      </c>
      <c r="C48" s="46">
        <v>3007818</v>
      </c>
      <c r="D48" s="55">
        <f t="shared" si="0"/>
        <v>0.3087496085222512</v>
      </c>
      <c r="E48" s="46">
        <v>1075467</v>
      </c>
      <c r="F48" s="55">
        <f t="shared" si="1"/>
        <v>0.1103956473525326</v>
      </c>
      <c r="G48" s="46">
        <v>247281</v>
      </c>
      <c r="H48" s="55">
        <f t="shared" si="2"/>
        <v>0.02538315547848666</v>
      </c>
      <c r="I48" s="46">
        <v>205752</v>
      </c>
      <c r="J48" s="55">
        <f t="shared" si="3"/>
        <v>0.02112024379555885</v>
      </c>
      <c r="K48" s="46">
        <v>28770</v>
      </c>
      <c r="L48" s="55">
        <f t="shared" si="4"/>
        <v>0.0029532126735012446</v>
      </c>
      <c r="M48" s="46">
        <v>682892</v>
      </c>
      <c r="N48" s="55">
        <f t="shared" si="5"/>
        <v>0.07009820330318428</v>
      </c>
      <c r="O48" s="62">
        <f t="shared" si="6"/>
        <v>5247980</v>
      </c>
      <c r="P48" s="65">
        <f t="shared" si="7"/>
        <v>0.5387000711255149</v>
      </c>
      <c r="Q48" s="46">
        <v>381414</v>
      </c>
      <c r="R48" s="55">
        <f t="shared" si="8"/>
        <v>0.03915177819432755</v>
      </c>
      <c r="S48" s="46">
        <v>567162</v>
      </c>
      <c r="T48" s="55">
        <f t="shared" si="9"/>
        <v>0.058218630737862806</v>
      </c>
      <c r="U48" s="63">
        <f t="shared" si="10"/>
        <v>6196556</v>
      </c>
      <c r="V48" s="68">
        <f t="shared" si="11"/>
        <v>0.6360704800577052</v>
      </c>
      <c r="W48" s="46">
        <v>495790</v>
      </c>
      <c r="X48" s="55">
        <f t="shared" si="12"/>
        <v>0.05089236396924512</v>
      </c>
      <c r="Y48" s="46">
        <v>285593</v>
      </c>
      <c r="Z48" s="55">
        <f t="shared" si="13"/>
        <v>0.02931584522291418</v>
      </c>
      <c r="AA48" s="46">
        <v>203581</v>
      </c>
      <c r="AB48" s="55">
        <f t="shared" si="14"/>
        <v>0.020897392745361728</v>
      </c>
      <c r="AC48" s="46">
        <v>592941</v>
      </c>
      <c r="AD48" s="55">
        <f t="shared" si="15"/>
        <v>0.060864820154275336</v>
      </c>
      <c r="AE48" s="46">
        <v>878830</v>
      </c>
      <c r="AF48" s="55">
        <f t="shared" si="16"/>
        <v>0.09021104949089673</v>
      </c>
      <c r="AG48" s="46">
        <v>736427</v>
      </c>
      <c r="AH48" s="55">
        <f t="shared" si="17"/>
        <v>0.07559351927384432</v>
      </c>
      <c r="AI48" s="46">
        <v>0</v>
      </c>
      <c r="AJ48" s="55">
        <f t="shared" si="18"/>
        <v>0</v>
      </c>
      <c r="AK48" s="46">
        <v>1350</v>
      </c>
      <c r="AL48" s="55">
        <f t="shared" si="19"/>
        <v>0.0001385761942727383</v>
      </c>
      <c r="AM48" s="46">
        <v>35478</v>
      </c>
      <c r="AN48" s="55">
        <f t="shared" si="20"/>
        <v>0.0036417823854875617</v>
      </c>
      <c r="AO48" s="13">
        <f t="shared" si="21"/>
        <v>3229990</v>
      </c>
      <c r="AP48" s="49">
        <f t="shared" si="22"/>
        <v>0.3315553494362977</v>
      </c>
      <c r="AQ48" s="46">
        <v>601</v>
      </c>
      <c r="AR48" s="55">
        <f t="shared" si="23"/>
        <v>6.169206870956719E-05</v>
      </c>
      <c r="AS48" s="46">
        <v>314786</v>
      </c>
      <c r="AT48" s="55">
        <f t="shared" si="24"/>
        <v>0.03231247843728755</v>
      </c>
      <c r="AU48" s="14">
        <f t="shared" si="25"/>
        <v>9741933</v>
      </c>
    </row>
    <row r="49" spans="1:47" ht="12.75">
      <c r="A49" s="61">
        <v>47</v>
      </c>
      <c r="B49" s="12" t="s">
        <v>88</v>
      </c>
      <c r="C49" s="46">
        <v>10744310</v>
      </c>
      <c r="D49" s="50">
        <f t="shared" si="0"/>
        <v>0.24375000283580336</v>
      </c>
      <c r="E49" s="46">
        <v>3008303</v>
      </c>
      <c r="F49" s="50">
        <f t="shared" si="1"/>
        <v>0.06824764594291823</v>
      </c>
      <c r="G49" s="46">
        <v>659029</v>
      </c>
      <c r="H49" s="50">
        <f t="shared" si="2"/>
        <v>0.014951013198509411</v>
      </c>
      <c r="I49" s="46">
        <v>74475</v>
      </c>
      <c r="J49" s="50">
        <f t="shared" si="3"/>
        <v>0.0016895716394255615</v>
      </c>
      <c r="K49" s="46">
        <v>64418</v>
      </c>
      <c r="L49" s="50">
        <f t="shared" si="4"/>
        <v>0.0014614142446259257</v>
      </c>
      <c r="M49" s="46">
        <v>1805204</v>
      </c>
      <c r="N49" s="50">
        <f t="shared" si="5"/>
        <v>0.04095362848979633</v>
      </c>
      <c r="O49" s="47">
        <f t="shared" si="6"/>
        <v>16355739</v>
      </c>
      <c r="P49" s="51">
        <f t="shared" si="7"/>
        <v>0.3710532763510788</v>
      </c>
      <c r="Q49" s="46">
        <v>1311607</v>
      </c>
      <c r="R49" s="50">
        <f t="shared" si="8"/>
        <v>0.029755676257429236</v>
      </c>
      <c r="S49" s="46">
        <v>1445208</v>
      </c>
      <c r="T49" s="50">
        <f t="shared" si="9"/>
        <v>0.03278660557060674</v>
      </c>
      <c r="U49" s="48">
        <f t="shared" si="10"/>
        <v>19112554</v>
      </c>
      <c r="V49" s="52">
        <f t="shared" si="11"/>
        <v>0.43359555817911477</v>
      </c>
      <c r="W49" s="46">
        <v>1903628</v>
      </c>
      <c r="X49" s="50">
        <f t="shared" si="12"/>
        <v>0.04318651736577916</v>
      </c>
      <c r="Y49" s="46">
        <v>1187451</v>
      </c>
      <c r="Z49" s="50">
        <f t="shared" si="13"/>
        <v>0.026939020245821045</v>
      </c>
      <c r="AA49" s="46">
        <v>415804</v>
      </c>
      <c r="AB49" s="50">
        <f t="shared" si="14"/>
        <v>0.009433107028663392</v>
      </c>
      <c r="AC49" s="46">
        <v>3324395</v>
      </c>
      <c r="AD49" s="50">
        <f t="shared" si="15"/>
        <v>0.07541864397781993</v>
      </c>
      <c r="AE49" s="46">
        <v>1592638</v>
      </c>
      <c r="AF49" s="50">
        <f t="shared" si="16"/>
        <v>0.03613126548065052</v>
      </c>
      <c r="AG49" s="46">
        <v>2143768</v>
      </c>
      <c r="AH49" s="50">
        <f t="shared" si="17"/>
        <v>0.04863443590880238</v>
      </c>
      <c r="AI49" s="46">
        <v>0</v>
      </c>
      <c r="AJ49" s="50">
        <f t="shared" si="18"/>
        <v>0</v>
      </c>
      <c r="AK49" s="46">
        <v>6812</v>
      </c>
      <c r="AL49" s="50">
        <f t="shared" si="19"/>
        <v>0.0001545399396813283</v>
      </c>
      <c r="AM49" s="46">
        <v>477809</v>
      </c>
      <c r="AN49" s="50">
        <f t="shared" si="20"/>
        <v>0.010839778925307662</v>
      </c>
      <c r="AO49" s="13">
        <f t="shared" si="21"/>
        <v>11052305</v>
      </c>
      <c r="AP49" s="53">
        <f t="shared" si="22"/>
        <v>0.25073730887252543</v>
      </c>
      <c r="AQ49" s="46">
        <v>3117744</v>
      </c>
      <c r="AR49" s="50">
        <f t="shared" si="23"/>
        <v>0.07073047118347375</v>
      </c>
      <c r="AS49" s="46">
        <v>10796617</v>
      </c>
      <c r="AT49" s="50">
        <f t="shared" si="24"/>
        <v>0.24493666176488604</v>
      </c>
      <c r="AU49" s="14">
        <f t="shared" si="25"/>
        <v>44079220</v>
      </c>
    </row>
    <row r="50" spans="1:47" ht="12.75">
      <c r="A50" s="61">
        <v>48</v>
      </c>
      <c r="B50" s="12" t="s">
        <v>89</v>
      </c>
      <c r="C50" s="46">
        <v>19361308</v>
      </c>
      <c r="D50" s="50">
        <f t="shared" si="0"/>
        <v>0.343349816557891</v>
      </c>
      <c r="E50" s="46">
        <v>8074848</v>
      </c>
      <c r="F50" s="50">
        <f t="shared" si="1"/>
        <v>0.14319784487354123</v>
      </c>
      <c r="G50" s="46">
        <v>381233</v>
      </c>
      <c r="H50" s="50">
        <f t="shared" si="2"/>
        <v>0.0067607147521135695</v>
      </c>
      <c r="I50" s="46">
        <v>1414192</v>
      </c>
      <c r="J50" s="50">
        <f t="shared" si="3"/>
        <v>0.025079016550825853</v>
      </c>
      <c r="K50" s="46">
        <v>128102</v>
      </c>
      <c r="L50" s="50">
        <f t="shared" si="4"/>
        <v>0.0022717369198764336</v>
      </c>
      <c r="M50" s="46">
        <v>2319069</v>
      </c>
      <c r="N50" s="50">
        <f t="shared" si="5"/>
        <v>0.041125936105922786</v>
      </c>
      <c r="O50" s="47">
        <f t="shared" si="6"/>
        <v>31678752</v>
      </c>
      <c r="P50" s="51">
        <f t="shared" si="7"/>
        <v>0.5617850657601708</v>
      </c>
      <c r="Q50" s="46">
        <v>2121780</v>
      </c>
      <c r="R50" s="50">
        <f t="shared" si="8"/>
        <v>0.03762724986226147</v>
      </c>
      <c r="S50" s="46">
        <v>1213789</v>
      </c>
      <c r="T50" s="50">
        <f t="shared" si="9"/>
        <v>0.021525107213313584</v>
      </c>
      <c r="U50" s="48">
        <f t="shared" si="10"/>
        <v>35014321</v>
      </c>
      <c r="V50" s="52">
        <f t="shared" si="11"/>
        <v>0.6209374228357459</v>
      </c>
      <c r="W50" s="46">
        <v>2901066</v>
      </c>
      <c r="X50" s="50">
        <f t="shared" si="12"/>
        <v>0.05144696210206121</v>
      </c>
      <c r="Y50" s="46">
        <v>1185626</v>
      </c>
      <c r="Z50" s="50">
        <f t="shared" si="13"/>
        <v>0.021025669836266542</v>
      </c>
      <c r="AA50" s="46">
        <v>580507</v>
      </c>
      <c r="AB50" s="50">
        <f t="shared" si="14"/>
        <v>0.010294602614687584</v>
      </c>
      <c r="AC50" s="46">
        <v>4285692</v>
      </c>
      <c r="AD50" s="50">
        <f t="shared" si="15"/>
        <v>0.07600166073612491</v>
      </c>
      <c r="AE50" s="46">
        <v>2212318</v>
      </c>
      <c r="AF50" s="50">
        <f t="shared" si="16"/>
        <v>0.0392328338285678</v>
      </c>
      <c r="AG50" s="46">
        <v>2327049</v>
      </c>
      <c r="AH50" s="50">
        <f t="shared" si="17"/>
        <v>0.04126745193409576</v>
      </c>
      <c r="AI50" s="46">
        <v>0</v>
      </c>
      <c r="AJ50" s="50">
        <f t="shared" si="18"/>
        <v>0</v>
      </c>
      <c r="AK50" s="46">
        <v>0</v>
      </c>
      <c r="AL50" s="50">
        <f t="shared" si="19"/>
        <v>0</v>
      </c>
      <c r="AM50" s="46">
        <v>760629</v>
      </c>
      <c r="AN50" s="50">
        <f t="shared" si="20"/>
        <v>0.013488852489646468</v>
      </c>
      <c r="AO50" s="13">
        <f t="shared" si="21"/>
        <v>14252887</v>
      </c>
      <c r="AP50" s="53">
        <f t="shared" si="22"/>
        <v>0.25275803354145027</v>
      </c>
      <c r="AQ50" s="46">
        <v>3043710</v>
      </c>
      <c r="AR50" s="50">
        <f t="shared" si="23"/>
        <v>0.05397658413137266</v>
      </c>
      <c r="AS50" s="46">
        <v>4078534</v>
      </c>
      <c r="AT50" s="50">
        <f t="shared" si="24"/>
        <v>0.07232795949143113</v>
      </c>
      <c r="AU50" s="14">
        <f t="shared" si="25"/>
        <v>56389452</v>
      </c>
    </row>
    <row r="51" spans="1:47" ht="12.75">
      <c r="A51" s="61">
        <v>49</v>
      </c>
      <c r="B51" s="12" t="s">
        <v>90</v>
      </c>
      <c r="C51" s="46">
        <v>39104359</v>
      </c>
      <c r="D51" s="50">
        <f t="shared" si="0"/>
        <v>0.38543177276624263</v>
      </c>
      <c r="E51" s="46">
        <v>13737574</v>
      </c>
      <c r="F51" s="50">
        <f t="shared" si="1"/>
        <v>0.13540427808386893</v>
      </c>
      <c r="G51" s="46">
        <v>1949428</v>
      </c>
      <c r="H51" s="50">
        <f t="shared" si="2"/>
        <v>0.01921452004673317</v>
      </c>
      <c r="I51" s="46">
        <v>600476</v>
      </c>
      <c r="J51" s="50">
        <f t="shared" si="3"/>
        <v>0.005918586446681872</v>
      </c>
      <c r="K51" s="46">
        <v>539746</v>
      </c>
      <c r="L51" s="50">
        <f t="shared" si="4"/>
        <v>0.005320001732376904</v>
      </c>
      <c r="M51" s="46">
        <v>5590192</v>
      </c>
      <c r="N51" s="50">
        <f t="shared" si="5"/>
        <v>0.05509967859756165</v>
      </c>
      <c r="O51" s="47">
        <f t="shared" si="6"/>
        <v>61521775</v>
      </c>
      <c r="P51" s="51">
        <f t="shared" si="7"/>
        <v>0.6063888376734651</v>
      </c>
      <c r="Q51" s="46">
        <v>2830819</v>
      </c>
      <c r="R51" s="50">
        <f t="shared" si="8"/>
        <v>0.027901942736111903</v>
      </c>
      <c r="S51" s="46">
        <v>3817377</v>
      </c>
      <c r="T51" s="50">
        <f t="shared" si="9"/>
        <v>0.03762594304197854</v>
      </c>
      <c r="U51" s="48">
        <f t="shared" si="10"/>
        <v>68169971</v>
      </c>
      <c r="V51" s="52">
        <f t="shared" si="11"/>
        <v>0.6719167234515556</v>
      </c>
      <c r="W51" s="46">
        <v>5613205</v>
      </c>
      <c r="X51" s="50">
        <f t="shared" si="12"/>
        <v>0.0553265060309603</v>
      </c>
      <c r="Y51" s="46">
        <v>1668717</v>
      </c>
      <c r="Z51" s="50">
        <f t="shared" si="13"/>
        <v>0.01644769452825364</v>
      </c>
      <c r="AA51" s="46">
        <v>692440</v>
      </c>
      <c r="AB51" s="50">
        <f t="shared" si="14"/>
        <v>0.006825028809045484</v>
      </c>
      <c r="AC51" s="46">
        <v>6952156</v>
      </c>
      <c r="AD51" s="50">
        <f t="shared" si="15"/>
        <v>0.06852386486190631</v>
      </c>
      <c r="AE51" s="46">
        <v>5279066</v>
      </c>
      <c r="AF51" s="50">
        <f t="shared" si="16"/>
        <v>0.052033067897366565</v>
      </c>
      <c r="AG51" s="46">
        <v>7959828</v>
      </c>
      <c r="AH51" s="50">
        <f t="shared" si="17"/>
        <v>0.0784559751242662</v>
      </c>
      <c r="AI51" s="46">
        <v>0</v>
      </c>
      <c r="AJ51" s="50">
        <f t="shared" si="18"/>
        <v>0</v>
      </c>
      <c r="AK51" s="46">
        <v>4463</v>
      </c>
      <c r="AL51" s="50">
        <f t="shared" si="19"/>
        <v>4.398952049963895E-05</v>
      </c>
      <c r="AM51" s="46">
        <v>1319097</v>
      </c>
      <c r="AN51" s="50">
        <f t="shared" si="20"/>
        <v>0.013001668053442132</v>
      </c>
      <c r="AO51" s="13">
        <f t="shared" si="21"/>
        <v>29488972</v>
      </c>
      <c r="AP51" s="53">
        <f t="shared" si="22"/>
        <v>0.2906577948257403</v>
      </c>
      <c r="AQ51" s="46">
        <v>566915</v>
      </c>
      <c r="AR51" s="50">
        <f t="shared" si="23"/>
        <v>0.0055877927434579465</v>
      </c>
      <c r="AS51" s="46">
        <v>3230124</v>
      </c>
      <c r="AT51" s="50">
        <f t="shared" si="24"/>
        <v>0.031837688979246194</v>
      </c>
      <c r="AU51" s="14">
        <f t="shared" si="25"/>
        <v>101455982</v>
      </c>
    </row>
    <row r="52" spans="1:47" ht="12.75">
      <c r="A52" s="59">
        <v>50</v>
      </c>
      <c r="B52" s="15" t="s">
        <v>91</v>
      </c>
      <c r="C52" s="54">
        <v>21649914</v>
      </c>
      <c r="D52" s="56">
        <f t="shared" si="0"/>
        <v>0.3560837545870225</v>
      </c>
      <c r="E52" s="54">
        <v>6108067</v>
      </c>
      <c r="F52" s="56">
        <f t="shared" si="1"/>
        <v>0.10046152749748063</v>
      </c>
      <c r="G52" s="54">
        <v>1065498</v>
      </c>
      <c r="H52" s="56">
        <f t="shared" si="2"/>
        <v>0.017524620575627384</v>
      </c>
      <c r="I52" s="54">
        <v>619837</v>
      </c>
      <c r="J52" s="56">
        <f t="shared" si="3"/>
        <v>0.010194677271787606</v>
      </c>
      <c r="K52" s="54">
        <v>300776</v>
      </c>
      <c r="L52" s="56">
        <f t="shared" si="4"/>
        <v>0.004946968720968882</v>
      </c>
      <c r="M52" s="54">
        <v>2963420</v>
      </c>
      <c r="N52" s="56">
        <f t="shared" si="5"/>
        <v>0.04874041162557386</v>
      </c>
      <c r="O52" s="16">
        <f t="shared" si="6"/>
        <v>32707512</v>
      </c>
      <c r="P52" s="64">
        <f t="shared" si="7"/>
        <v>0.5379519602784609</v>
      </c>
      <c r="Q52" s="54">
        <v>2908591</v>
      </c>
      <c r="R52" s="56">
        <f t="shared" si="8"/>
        <v>0.04783861976717425</v>
      </c>
      <c r="S52" s="54">
        <v>1784990</v>
      </c>
      <c r="T52" s="56">
        <f t="shared" si="9"/>
        <v>0.029358358702962484</v>
      </c>
      <c r="U52" s="17">
        <f t="shared" si="10"/>
        <v>37401093</v>
      </c>
      <c r="V52" s="67">
        <f t="shared" si="11"/>
        <v>0.6151489387485977</v>
      </c>
      <c r="W52" s="54">
        <v>2219017</v>
      </c>
      <c r="X52" s="56">
        <f t="shared" si="12"/>
        <v>0.03649695351456966</v>
      </c>
      <c r="Y52" s="54">
        <v>574311</v>
      </c>
      <c r="Z52" s="56">
        <f t="shared" si="13"/>
        <v>0.009445895128296007</v>
      </c>
      <c r="AA52" s="54">
        <v>648465</v>
      </c>
      <c r="AB52" s="56">
        <f t="shared" si="14"/>
        <v>0.010665532062541845</v>
      </c>
      <c r="AC52" s="54">
        <v>5308881</v>
      </c>
      <c r="AD52" s="56">
        <f t="shared" si="15"/>
        <v>0.08731703410626512</v>
      </c>
      <c r="AE52" s="54">
        <v>2954965</v>
      </c>
      <c r="AF52" s="56">
        <f t="shared" si="16"/>
        <v>0.048601349265093664</v>
      </c>
      <c r="AG52" s="54">
        <v>3614647</v>
      </c>
      <c r="AH52" s="56">
        <f t="shared" si="17"/>
        <v>0.059451371274117634</v>
      </c>
      <c r="AI52" s="54">
        <v>0</v>
      </c>
      <c r="AJ52" s="56">
        <f t="shared" si="18"/>
        <v>0</v>
      </c>
      <c r="AK52" s="54">
        <v>128729</v>
      </c>
      <c r="AL52" s="56">
        <f t="shared" si="19"/>
        <v>0.002117251165257877</v>
      </c>
      <c r="AM52" s="54">
        <v>451412</v>
      </c>
      <c r="AN52" s="56">
        <f t="shared" si="20"/>
        <v>0.007424532024729383</v>
      </c>
      <c r="AO52" s="18">
        <f t="shared" si="21"/>
        <v>15900427</v>
      </c>
      <c r="AP52" s="69">
        <f t="shared" si="22"/>
        <v>0.2615199185408712</v>
      </c>
      <c r="AQ52" s="54">
        <v>5265594</v>
      </c>
      <c r="AR52" s="56">
        <f t="shared" si="23"/>
        <v>0.0866050775837215</v>
      </c>
      <c r="AS52" s="54">
        <v>2232947</v>
      </c>
      <c r="AT52" s="56">
        <f t="shared" si="24"/>
        <v>0.03672606512680966</v>
      </c>
      <c r="AU52" s="19">
        <f t="shared" si="25"/>
        <v>60800061</v>
      </c>
    </row>
    <row r="53" spans="1:47" ht="12.75">
      <c r="A53" s="60">
        <v>51</v>
      </c>
      <c r="B53" s="12" t="s">
        <v>92</v>
      </c>
      <c r="C53" s="46">
        <v>26604943</v>
      </c>
      <c r="D53" s="55">
        <f t="shared" si="0"/>
        <v>0.36615872729257076</v>
      </c>
      <c r="E53" s="46">
        <v>8108874</v>
      </c>
      <c r="F53" s="55">
        <f t="shared" si="1"/>
        <v>0.11160087746159866</v>
      </c>
      <c r="G53" s="46">
        <v>1590424</v>
      </c>
      <c r="H53" s="55">
        <f t="shared" si="2"/>
        <v>0.02188870044546081</v>
      </c>
      <c r="I53" s="46">
        <v>1144373</v>
      </c>
      <c r="J53" s="55">
        <f t="shared" si="3"/>
        <v>0.015749786091553777</v>
      </c>
      <c r="K53" s="46">
        <v>468493</v>
      </c>
      <c r="L53" s="55">
        <f t="shared" si="4"/>
        <v>0.00644777929520384</v>
      </c>
      <c r="M53" s="46">
        <v>3185348</v>
      </c>
      <c r="N53" s="55">
        <f t="shared" si="5"/>
        <v>0.04383933352775594</v>
      </c>
      <c r="O53" s="62">
        <f t="shared" si="6"/>
        <v>41102455</v>
      </c>
      <c r="P53" s="65">
        <f t="shared" si="7"/>
        <v>0.5656852041141438</v>
      </c>
      <c r="Q53" s="46">
        <v>2794467</v>
      </c>
      <c r="R53" s="55">
        <f t="shared" si="8"/>
        <v>0.03845971330143757</v>
      </c>
      <c r="S53" s="46">
        <v>3840171</v>
      </c>
      <c r="T53" s="55">
        <f t="shared" si="9"/>
        <v>0.05285153687214585</v>
      </c>
      <c r="U53" s="63">
        <f t="shared" si="10"/>
        <v>47737093</v>
      </c>
      <c r="V53" s="68">
        <f t="shared" si="11"/>
        <v>0.6569964542877272</v>
      </c>
      <c r="W53" s="46">
        <v>4170216</v>
      </c>
      <c r="X53" s="55">
        <f t="shared" si="12"/>
        <v>0.05739388289969707</v>
      </c>
      <c r="Y53" s="46">
        <v>1227048</v>
      </c>
      <c r="Z53" s="55">
        <f t="shared" si="13"/>
        <v>0.01688762625828194</v>
      </c>
      <c r="AA53" s="46">
        <v>610456</v>
      </c>
      <c r="AB53" s="55">
        <f t="shared" si="14"/>
        <v>0.008401588833628156</v>
      </c>
      <c r="AC53" s="46">
        <v>6907646</v>
      </c>
      <c r="AD53" s="55">
        <f t="shared" si="15"/>
        <v>0.09506860691066382</v>
      </c>
      <c r="AE53" s="46">
        <v>2947216</v>
      </c>
      <c r="AF53" s="55">
        <f t="shared" si="16"/>
        <v>0.040561968488949635</v>
      </c>
      <c r="AG53" s="46">
        <v>4996147</v>
      </c>
      <c r="AH53" s="55">
        <f t="shared" si="17"/>
        <v>0.06876101282707486</v>
      </c>
      <c r="AI53" s="46">
        <v>0</v>
      </c>
      <c r="AJ53" s="55">
        <f t="shared" si="18"/>
        <v>0</v>
      </c>
      <c r="AK53" s="46">
        <v>9978</v>
      </c>
      <c r="AL53" s="55">
        <f t="shared" si="19"/>
        <v>0.00013732530007394756</v>
      </c>
      <c r="AM53" s="46">
        <v>424677</v>
      </c>
      <c r="AN53" s="55">
        <f t="shared" si="20"/>
        <v>0.005844748091752238</v>
      </c>
      <c r="AO53" s="13">
        <f t="shared" si="21"/>
        <v>21293384</v>
      </c>
      <c r="AP53" s="49">
        <f t="shared" si="22"/>
        <v>0.2930567596101217</v>
      </c>
      <c r="AQ53" s="46">
        <v>1550051</v>
      </c>
      <c r="AR53" s="55">
        <f t="shared" si="23"/>
        <v>0.021333054590591552</v>
      </c>
      <c r="AS53" s="46">
        <v>2079062</v>
      </c>
      <c r="AT53" s="55">
        <f t="shared" si="24"/>
        <v>0.02861373151155959</v>
      </c>
      <c r="AU53" s="14">
        <f t="shared" si="25"/>
        <v>72659590</v>
      </c>
    </row>
    <row r="54" spans="1:47" ht="12.75">
      <c r="A54" s="61">
        <v>52</v>
      </c>
      <c r="B54" s="12" t="s">
        <v>93</v>
      </c>
      <c r="C54" s="46">
        <v>84629627</v>
      </c>
      <c r="D54" s="50">
        <f t="shared" si="0"/>
        <v>0.3115754267716727</v>
      </c>
      <c r="E54" s="46">
        <v>42332563</v>
      </c>
      <c r="F54" s="50">
        <f t="shared" si="1"/>
        <v>0.15585306057255482</v>
      </c>
      <c r="G54" s="46">
        <v>4323792</v>
      </c>
      <c r="H54" s="50">
        <f t="shared" si="2"/>
        <v>0.01591862549118814</v>
      </c>
      <c r="I54" s="46">
        <v>8497848</v>
      </c>
      <c r="J54" s="50">
        <f t="shared" si="3"/>
        <v>0.03128597763098737</v>
      </c>
      <c r="K54" s="46">
        <v>525911</v>
      </c>
      <c r="L54" s="50">
        <f t="shared" si="4"/>
        <v>0.0019362125307360407</v>
      </c>
      <c r="M54" s="46">
        <v>3921534</v>
      </c>
      <c r="N54" s="50">
        <f t="shared" si="5"/>
        <v>0.01443765821689873</v>
      </c>
      <c r="O54" s="47">
        <f t="shared" si="6"/>
        <v>144231275</v>
      </c>
      <c r="P54" s="51">
        <f t="shared" si="7"/>
        <v>0.5310069612140378</v>
      </c>
      <c r="Q54" s="46">
        <v>9425937</v>
      </c>
      <c r="R54" s="50">
        <f t="shared" si="8"/>
        <v>0.0347028629051845</v>
      </c>
      <c r="S54" s="46">
        <v>9486947</v>
      </c>
      <c r="T54" s="50">
        <f t="shared" si="9"/>
        <v>0.03492747947814115</v>
      </c>
      <c r="U54" s="48">
        <f t="shared" si="10"/>
        <v>163144159</v>
      </c>
      <c r="V54" s="52">
        <f t="shared" si="11"/>
        <v>0.6006373035973634</v>
      </c>
      <c r="W54" s="46">
        <v>12312837</v>
      </c>
      <c r="X54" s="50">
        <f t="shared" si="12"/>
        <v>0.045331376009078266</v>
      </c>
      <c r="Y54" s="46">
        <v>4239248</v>
      </c>
      <c r="Z54" s="50">
        <f t="shared" si="13"/>
        <v>0.01560736531180694</v>
      </c>
      <c r="AA54" s="46">
        <v>1582030</v>
      </c>
      <c r="AB54" s="50">
        <f t="shared" si="14"/>
        <v>0.005824457579324902</v>
      </c>
      <c r="AC54" s="46">
        <v>17742746</v>
      </c>
      <c r="AD54" s="50">
        <f t="shared" si="15"/>
        <v>0.06532232095329203</v>
      </c>
      <c r="AE54" s="46">
        <v>14703516</v>
      </c>
      <c r="AF54" s="50">
        <f t="shared" si="16"/>
        <v>0.054132984335900684</v>
      </c>
      <c r="AG54" s="46">
        <v>12812496</v>
      </c>
      <c r="AH54" s="50">
        <f t="shared" si="17"/>
        <v>0.04717093824849718</v>
      </c>
      <c r="AI54" s="46">
        <v>0</v>
      </c>
      <c r="AJ54" s="50">
        <f t="shared" si="18"/>
        <v>0</v>
      </c>
      <c r="AK54" s="46">
        <v>964600</v>
      </c>
      <c r="AL54" s="50">
        <f t="shared" si="19"/>
        <v>0.0035513054626124664</v>
      </c>
      <c r="AM54" s="46">
        <v>2210244</v>
      </c>
      <c r="AN54" s="50">
        <f t="shared" si="20"/>
        <v>0.008137312451696485</v>
      </c>
      <c r="AO54" s="13">
        <f t="shared" si="21"/>
        <v>66567717</v>
      </c>
      <c r="AP54" s="53">
        <f t="shared" si="22"/>
        <v>0.24507806035220894</v>
      </c>
      <c r="AQ54" s="46">
        <v>23404531</v>
      </c>
      <c r="AR54" s="50">
        <f t="shared" si="23"/>
        <v>0.08616694877688452</v>
      </c>
      <c r="AS54" s="46">
        <v>18502019</v>
      </c>
      <c r="AT54" s="50">
        <f t="shared" si="24"/>
        <v>0.06811768727354307</v>
      </c>
      <c r="AU54" s="14">
        <f t="shared" si="25"/>
        <v>271618426</v>
      </c>
    </row>
    <row r="55" spans="1:47" ht="12.75">
      <c r="A55" s="61">
        <v>53</v>
      </c>
      <c r="B55" s="12" t="s">
        <v>94</v>
      </c>
      <c r="C55" s="46">
        <v>44582103</v>
      </c>
      <c r="D55" s="50">
        <f t="shared" si="0"/>
        <v>0.37541930792315303</v>
      </c>
      <c r="E55" s="46">
        <v>12324365</v>
      </c>
      <c r="F55" s="50">
        <f t="shared" si="1"/>
        <v>0.10378165827871176</v>
      </c>
      <c r="G55" s="46">
        <v>2615375</v>
      </c>
      <c r="H55" s="50">
        <f t="shared" si="2"/>
        <v>0.022023686779861336</v>
      </c>
      <c r="I55" s="46">
        <v>2499680</v>
      </c>
      <c r="J55" s="50">
        <f t="shared" si="3"/>
        <v>0.021049436264353596</v>
      </c>
      <c r="K55" s="46">
        <v>327015</v>
      </c>
      <c r="L55" s="50">
        <f t="shared" si="4"/>
        <v>0.0027537450393600744</v>
      </c>
      <c r="M55" s="46">
        <v>5205249</v>
      </c>
      <c r="N55" s="50">
        <f t="shared" si="5"/>
        <v>0.04383263340331174</v>
      </c>
      <c r="O55" s="47">
        <f t="shared" si="6"/>
        <v>67553787</v>
      </c>
      <c r="P55" s="51">
        <f t="shared" si="7"/>
        <v>0.5688604676887515</v>
      </c>
      <c r="Q55" s="46">
        <v>3366258</v>
      </c>
      <c r="R55" s="50">
        <f t="shared" si="8"/>
        <v>0.02834676167364239</v>
      </c>
      <c r="S55" s="46">
        <v>3979794</v>
      </c>
      <c r="T55" s="50">
        <f t="shared" si="9"/>
        <v>0.033513257756295545</v>
      </c>
      <c r="U55" s="48">
        <f t="shared" si="10"/>
        <v>74899839</v>
      </c>
      <c r="V55" s="52">
        <f t="shared" si="11"/>
        <v>0.6307204871186894</v>
      </c>
      <c r="W55" s="46">
        <v>4903430</v>
      </c>
      <c r="X55" s="50">
        <f t="shared" si="12"/>
        <v>0.04129106016038827</v>
      </c>
      <c r="Y55" s="46">
        <v>970427</v>
      </c>
      <c r="Z55" s="50">
        <f t="shared" si="13"/>
        <v>0.008171822507564114</v>
      </c>
      <c r="AA55" s="46">
        <v>750728</v>
      </c>
      <c r="AB55" s="50">
        <f t="shared" si="14"/>
        <v>0.0063217696616629515</v>
      </c>
      <c r="AC55" s="46">
        <v>7481435</v>
      </c>
      <c r="AD55" s="50">
        <f t="shared" si="15"/>
        <v>0.06300005968700163</v>
      </c>
      <c r="AE55" s="46">
        <v>6696391</v>
      </c>
      <c r="AF55" s="50">
        <f t="shared" si="16"/>
        <v>0.05638932005524348</v>
      </c>
      <c r="AG55" s="46">
        <v>7047587</v>
      </c>
      <c r="AH55" s="50">
        <f t="shared" si="17"/>
        <v>0.0593466897258797</v>
      </c>
      <c r="AI55" s="46">
        <v>0</v>
      </c>
      <c r="AJ55" s="50">
        <f t="shared" si="18"/>
        <v>0</v>
      </c>
      <c r="AK55" s="46">
        <v>80126</v>
      </c>
      <c r="AL55" s="50">
        <f t="shared" si="19"/>
        <v>0.000674729217386864</v>
      </c>
      <c r="AM55" s="46">
        <v>972511</v>
      </c>
      <c r="AN55" s="50">
        <f t="shared" si="20"/>
        <v>0.008189371563913292</v>
      </c>
      <c r="AO55" s="13">
        <f t="shared" si="21"/>
        <v>28902635</v>
      </c>
      <c r="AP55" s="53">
        <f t="shared" si="22"/>
        <v>0.24338482257904032</v>
      </c>
      <c r="AQ55" s="46">
        <v>8007771</v>
      </c>
      <c r="AR55" s="50">
        <f t="shared" si="23"/>
        <v>0.06743225744256827</v>
      </c>
      <c r="AS55" s="46">
        <v>6942579</v>
      </c>
      <c r="AT55" s="50">
        <f t="shared" si="24"/>
        <v>0.05846243285970193</v>
      </c>
      <c r="AU55" s="14">
        <f t="shared" si="25"/>
        <v>118752824</v>
      </c>
    </row>
    <row r="56" spans="1:47" ht="12.75">
      <c r="A56" s="61">
        <v>54</v>
      </c>
      <c r="B56" s="12" t="s">
        <v>95</v>
      </c>
      <c r="C56" s="46">
        <v>2499518</v>
      </c>
      <c r="D56" s="50">
        <f t="shared" si="0"/>
        <v>0.26438857976491537</v>
      </c>
      <c r="E56" s="46">
        <v>1085045</v>
      </c>
      <c r="F56" s="50">
        <f t="shared" si="1"/>
        <v>0.11477153056350167</v>
      </c>
      <c r="G56" s="46">
        <v>277330</v>
      </c>
      <c r="H56" s="50">
        <f t="shared" si="2"/>
        <v>0.029334809681788237</v>
      </c>
      <c r="I56" s="46">
        <v>382713</v>
      </c>
      <c r="J56" s="50">
        <f t="shared" si="3"/>
        <v>0.040481783498886606</v>
      </c>
      <c r="K56" s="46">
        <v>108159</v>
      </c>
      <c r="L56" s="50">
        <f t="shared" si="4"/>
        <v>0.011440607508645059</v>
      </c>
      <c r="M56" s="46">
        <v>711403</v>
      </c>
      <c r="N56" s="50">
        <f t="shared" si="5"/>
        <v>0.07524923957759058</v>
      </c>
      <c r="O56" s="47">
        <f t="shared" si="6"/>
        <v>5064168</v>
      </c>
      <c r="P56" s="51">
        <f t="shared" si="7"/>
        <v>0.5356665505953275</v>
      </c>
      <c r="Q56" s="46">
        <v>364130</v>
      </c>
      <c r="R56" s="50">
        <f t="shared" si="8"/>
        <v>0.038516151333896624</v>
      </c>
      <c r="S56" s="46">
        <v>1121846</v>
      </c>
      <c r="T56" s="50">
        <f t="shared" si="9"/>
        <v>0.11866418671717956</v>
      </c>
      <c r="U56" s="48">
        <f t="shared" si="10"/>
        <v>6550144</v>
      </c>
      <c r="V56" s="52">
        <f t="shared" si="11"/>
        <v>0.6928468886464036</v>
      </c>
      <c r="W56" s="46">
        <v>422581</v>
      </c>
      <c r="X56" s="50">
        <f t="shared" si="12"/>
        <v>0.044698854109327356</v>
      </c>
      <c r="Y56" s="46">
        <v>246788</v>
      </c>
      <c r="Z56" s="50">
        <f t="shared" si="13"/>
        <v>0.02610420441982171</v>
      </c>
      <c r="AA56" s="46">
        <v>177266</v>
      </c>
      <c r="AB56" s="50">
        <f t="shared" si="14"/>
        <v>0.018750457480445223</v>
      </c>
      <c r="AC56" s="46">
        <v>833432</v>
      </c>
      <c r="AD56" s="50">
        <f t="shared" si="15"/>
        <v>0.08815695778571425</v>
      </c>
      <c r="AE56" s="46">
        <v>525537</v>
      </c>
      <c r="AF56" s="50">
        <f t="shared" si="16"/>
        <v>0.055589109997973334</v>
      </c>
      <c r="AG56" s="46">
        <v>572296</v>
      </c>
      <c r="AH56" s="50">
        <f t="shared" si="17"/>
        <v>0.060535081821832044</v>
      </c>
      <c r="AI56" s="46">
        <v>0</v>
      </c>
      <c r="AJ56" s="50">
        <f t="shared" si="18"/>
        <v>0</v>
      </c>
      <c r="AK56" s="46">
        <v>1200</v>
      </c>
      <c r="AL56" s="50">
        <f t="shared" si="19"/>
        <v>0.0001269309905821436</v>
      </c>
      <c r="AM56" s="46">
        <v>38999</v>
      </c>
      <c r="AN56" s="50">
        <f t="shared" si="20"/>
        <v>0.004125151418094182</v>
      </c>
      <c r="AO56" s="13">
        <f t="shared" si="21"/>
        <v>2818099</v>
      </c>
      <c r="AP56" s="53">
        <f t="shared" si="22"/>
        <v>0.29808674802379026</v>
      </c>
      <c r="AQ56" s="46">
        <v>40636</v>
      </c>
      <c r="AR56" s="50">
        <f t="shared" si="23"/>
        <v>0.004298306444413323</v>
      </c>
      <c r="AS56" s="46">
        <v>45077</v>
      </c>
      <c r="AT56" s="50">
        <f t="shared" si="24"/>
        <v>0.00476805688539274</v>
      </c>
      <c r="AU56" s="14">
        <f t="shared" si="25"/>
        <v>9453956</v>
      </c>
    </row>
    <row r="57" spans="1:47" ht="12.75">
      <c r="A57" s="59">
        <v>55</v>
      </c>
      <c r="B57" s="15" t="s">
        <v>96</v>
      </c>
      <c r="C57" s="54">
        <v>47523715</v>
      </c>
      <c r="D57" s="56">
        <f t="shared" si="0"/>
        <v>0.36909739255872703</v>
      </c>
      <c r="E57" s="54">
        <v>17366620</v>
      </c>
      <c r="F57" s="56">
        <f t="shared" si="1"/>
        <v>0.1348794840546081</v>
      </c>
      <c r="G57" s="54">
        <v>3455523</v>
      </c>
      <c r="H57" s="56">
        <f t="shared" si="2"/>
        <v>0.026837643673831266</v>
      </c>
      <c r="I57" s="54">
        <v>4156427</v>
      </c>
      <c r="J57" s="56">
        <f t="shared" si="3"/>
        <v>0.03228128036835277</v>
      </c>
      <c r="K57" s="54">
        <v>366125</v>
      </c>
      <c r="L57" s="56">
        <f t="shared" si="4"/>
        <v>0.0028435441726423097</v>
      </c>
      <c r="M57" s="54">
        <v>5586253</v>
      </c>
      <c r="N57" s="56">
        <f t="shared" si="5"/>
        <v>0.04338615818383235</v>
      </c>
      <c r="O57" s="16">
        <f t="shared" si="6"/>
        <v>78454663</v>
      </c>
      <c r="P57" s="64">
        <f t="shared" si="7"/>
        <v>0.6093255030119938</v>
      </c>
      <c r="Q57" s="54">
        <v>5503890</v>
      </c>
      <c r="R57" s="56">
        <f t="shared" si="8"/>
        <v>0.04274647821471979</v>
      </c>
      <c r="S57" s="54">
        <v>6422313</v>
      </c>
      <c r="T57" s="56">
        <f t="shared" si="9"/>
        <v>0.049879496636490134</v>
      </c>
      <c r="U57" s="17">
        <f t="shared" si="10"/>
        <v>90380866</v>
      </c>
      <c r="V57" s="67">
        <f t="shared" si="11"/>
        <v>0.7019514778632038</v>
      </c>
      <c r="W57" s="54">
        <v>6024394</v>
      </c>
      <c r="X57" s="56">
        <f t="shared" si="12"/>
        <v>0.04678902137904075</v>
      </c>
      <c r="Y57" s="54">
        <v>1689271</v>
      </c>
      <c r="Z57" s="56">
        <f t="shared" si="13"/>
        <v>0.013119881756404637</v>
      </c>
      <c r="AA57" s="54">
        <v>1318147</v>
      </c>
      <c r="AB57" s="56">
        <f t="shared" si="14"/>
        <v>0.010237512381115582</v>
      </c>
      <c r="AC57" s="54">
        <v>9103387</v>
      </c>
      <c r="AD57" s="56">
        <f t="shared" si="15"/>
        <v>0.07070230947124004</v>
      </c>
      <c r="AE57" s="54">
        <v>5662229</v>
      </c>
      <c r="AF57" s="56">
        <f t="shared" si="16"/>
        <v>0.04397623291803699</v>
      </c>
      <c r="AG57" s="54">
        <v>7661765</v>
      </c>
      <c r="AH57" s="56">
        <f t="shared" si="17"/>
        <v>0.059505816914728046</v>
      </c>
      <c r="AI57" s="54">
        <v>0</v>
      </c>
      <c r="AJ57" s="56">
        <f t="shared" si="18"/>
        <v>0</v>
      </c>
      <c r="AK57" s="54">
        <v>94860</v>
      </c>
      <c r="AL57" s="56">
        <f t="shared" si="19"/>
        <v>0.0007367390924325013</v>
      </c>
      <c r="AM57" s="54">
        <v>1161667</v>
      </c>
      <c r="AN57" s="56">
        <f t="shared" si="20"/>
        <v>0.009022195775762033</v>
      </c>
      <c r="AO57" s="18">
        <f t="shared" si="21"/>
        <v>32715720</v>
      </c>
      <c r="AP57" s="69">
        <f t="shared" si="22"/>
        <v>0.2540897096887606</v>
      </c>
      <c r="AQ57" s="54">
        <v>3820228</v>
      </c>
      <c r="AR57" s="56">
        <f t="shared" si="23"/>
        <v>0.02967015928320925</v>
      </c>
      <c r="AS57" s="54">
        <v>1839758</v>
      </c>
      <c r="AT57" s="56">
        <f t="shared" si="24"/>
        <v>0.014288653164826413</v>
      </c>
      <c r="AU57" s="19">
        <f t="shared" si="25"/>
        <v>128756572</v>
      </c>
    </row>
    <row r="58" spans="1:47" ht="12.75">
      <c r="A58" s="60">
        <v>56</v>
      </c>
      <c r="B58" s="12" t="s">
        <v>97</v>
      </c>
      <c r="C58" s="46">
        <v>8316342</v>
      </c>
      <c r="D58" s="55">
        <f t="shared" si="0"/>
        <v>0.387365798711377</v>
      </c>
      <c r="E58" s="46">
        <v>1919780</v>
      </c>
      <c r="F58" s="55">
        <f t="shared" si="1"/>
        <v>0.08942117977472876</v>
      </c>
      <c r="G58" s="46">
        <v>780669</v>
      </c>
      <c r="H58" s="55">
        <f t="shared" si="2"/>
        <v>0.036362678532726525</v>
      </c>
      <c r="I58" s="46">
        <v>208881</v>
      </c>
      <c r="J58" s="55">
        <f t="shared" si="3"/>
        <v>0.00972944058825757</v>
      </c>
      <c r="K58" s="46">
        <v>88286</v>
      </c>
      <c r="L58" s="55">
        <f t="shared" si="4"/>
        <v>0.004112261966262646</v>
      </c>
      <c r="M58" s="46">
        <v>1061286</v>
      </c>
      <c r="N58" s="55">
        <f t="shared" si="5"/>
        <v>0.04943350081697006</v>
      </c>
      <c r="O58" s="62">
        <f t="shared" si="6"/>
        <v>12375244</v>
      </c>
      <c r="P58" s="65">
        <f t="shared" si="7"/>
        <v>0.5764248603903225</v>
      </c>
      <c r="Q58" s="46">
        <v>443806</v>
      </c>
      <c r="R58" s="55">
        <f t="shared" si="8"/>
        <v>0.020671981222381352</v>
      </c>
      <c r="S58" s="46">
        <v>1216998</v>
      </c>
      <c r="T58" s="55">
        <f t="shared" si="9"/>
        <v>0.05668638955686867</v>
      </c>
      <c r="U58" s="63">
        <f t="shared" si="10"/>
        <v>14036048</v>
      </c>
      <c r="V58" s="68">
        <f t="shared" si="11"/>
        <v>0.6537832311695726</v>
      </c>
      <c r="W58" s="46">
        <v>877442</v>
      </c>
      <c r="X58" s="55">
        <f t="shared" si="12"/>
        <v>0.04087025535420598</v>
      </c>
      <c r="Y58" s="46">
        <v>483263</v>
      </c>
      <c r="Z58" s="55">
        <f t="shared" si="13"/>
        <v>0.02250984362868388</v>
      </c>
      <c r="AA58" s="46">
        <v>187184</v>
      </c>
      <c r="AB58" s="55">
        <f t="shared" si="14"/>
        <v>0.008718818882868259</v>
      </c>
      <c r="AC58" s="46">
        <v>1721246</v>
      </c>
      <c r="AD58" s="55">
        <f t="shared" si="15"/>
        <v>0.08017369073671607</v>
      </c>
      <c r="AE58" s="46">
        <v>1736827</v>
      </c>
      <c r="AF58" s="55">
        <f t="shared" si="16"/>
        <v>0.08089943608361522</v>
      </c>
      <c r="AG58" s="46">
        <v>1799868</v>
      </c>
      <c r="AH58" s="55">
        <f t="shared" si="17"/>
        <v>0.08383581451977909</v>
      </c>
      <c r="AI58" s="46">
        <v>0</v>
      </c>
      <c r="AJ58" s="55">
        <f t="shared" si="18"/>
        <v>0</v>
      </c>
      <c r="AK58" s="46">
        <v>1840</v>
      </c>
      <c r="AL58" s="55">
        <f t="shared" si="19"/>
        <v>8.570511766218052E-05</v>
      </c>
      <c r="AM58" s="46">
        <v>37009</v>
      </c>
      <c r="AN58" s="55">
        <f t="shared" si="20"/>
        <v>0.001723837336717195</v>
      </c>
      <c r="AO58" s="13">
        <f t="shared" si="21"/>
        <v>6844679</v>
      </c>
      <c r="AP58" s="49">
        <f t="shared" si="22"/>
        <v>0.31881740166024786</v>
      </c>
      <c r="AQ58" s="46">
        <v>0</v>
      </c>
      <c r="AR58" s="55">
        <f t="shared" si="23"/>
        <v>0</v>
      </c>
      <c r="AS58" s="46">
        <v>588236</v>
      </c>
      <c r="AT58" s="55">
        <f t="shared" si="24"/>
        <v>0.027399367170179576</v>
      </c>
      <c r="AU58" s="14">
        <f t="shared" si="25"/>
        <v>21468963</v>
      </c>
    </row>
    <row r="59" spans="1:47" ht="12.75">
      <c r="A59" s="61">
        <v>57</v>
      </c>
      <c r="B59" s="12" t="s">
        <v>98</v>
      </c>
      <c r="C59" s="46">
        <v>21379155</v>
      </c>
      <c r="D59" s="50">
        <f t="shared" si="0"/>
        <v>0.37904485254740883</v>
      </c>
      <c r="E59" s="46">
        <v>6396157</v>
      </c>
      <c r="F59" s="50">
        <f t="shared" si="1"/>
        <v>0.11340160015375149</v>
      </c>
      <c r="G59" s="46">
        <v>1691219</v>
      </c>
      <c r="H59" s="50">
        <f t="shared" si="2"/>
        <v>0.029984714385595513</v>
      </c>
      <c r="I59" s="46">
        <v>156401</v>
      </c>
      <c r="J59" s="50">
        <f t="shared" si="3"/>
        <v>0.0027729343832002384</v>
      </c>
      <c r="K59" s="46">
        <v>209530</v>
      </c>
      <c r="L59" s="50">
        <f t="shared" si="4"/>
        <v>0.003714892752040882</v>
      </c>
      <c r="M59" s="46">
        <v>2349991</v>
      </c>
      <c r="N59" s="50">
        <f t="shared" si="5"/>
        <v>0.04166450882098651</v>
      </c>
      <c r="O59" s="47">
        <f t="shared" si="6"/>
        <v>32182453</v>
      </c>
      <c r="P59" s="51">
        <f t="shared" si="7"/>
        <v>0.5705835030429834</v>
      </c>
      <c r="Q59" s="46">
        <v>2099691</v>
      </c>
      <c r="R59" s="50">
        <f t="shared" si="8"/>
        <v>0.03722677839653258</v>
      </c>
      <c r="S59" s="46">
        <v>3368170</v>
      </c>
      <c r="T59" s="50">
        <f t="shared" si="9"/>
        <v>0.05971646218031564</v>
      </c>
      <c r="U59" s="48">
        <f t="shared" si="10"/>
        <v>37650314</v>
      </c>
      <c r="V59" s="52">
        <f t="shared" si="11"/>
        <v>0.6675267436198317</v>
      </c>
      <c r="W59" s="46">
        <v>2813468</v>
      </c>
      <c r="X59" s="50">
        <f t="shared" si="12"/>
        <v>0.04988179201688997</v>
      </c>
      <c r="Y59" s="46">
        <v>1414348</v>
      </c>
      <c r="Z59" s="50">
        <f t="shared" si="13"/>
        <v>0.025075889534021463</v>
      </c>
      <c r="AA59" s="46">
        <v>422262</v>
      </c>
      <c r="AB59" s="50">
        <f t="shared" si="14"/>
        <v>0.007486555830965909</v>
      </c>
      <c r="AC59" s="46">
        <v>4409862</v>
      </c>
      <c r="AD59" s="50">
        <f t="shared" si="15"/>
        <v>0.07818529270892238</v>
      </c>
      <c r="AE59" s="46">
        <v>2924238</v>
      </c>
      <c r="AF59" s="50">
        <f t="shared" si="16"/>
        <v>0.05184570491787584</v>
      </c>
      <c r="AG59" s="46">
        <v>3189028</v>
      </c>
      <c r="AH59" s="50">
        <f t="shared" si="17"/>
        <v>0.05654033791464434</v>
      </c>
      <c r="AI59" s="46">
        <v>0</v>
      </c>
      <c r="AJ59" s="50">
        <f t="shared" si="18"/>
        <v>0</v>
      </c>
      <c r="AK59" s="46">
        <v>13230</v>
      </c>
      <c r="AL59" s="50">
        <f t="shared" si="19"/>
        <v>0.00023456321820026184</v>
      </c>
      <c r="AM59" s="46">
        <v>351813</v>
      </c>
      <c r="AN59" s="50">
        <f t="shared" si="20"/>
        <v>0.0062375199912841055</v>
      </c>
      <c r="AO59" s="13">
        <f t="shared" si="21"/>
        <v>15538249</v>
      </c>
      <c r="AP59" s="53">
        <f t="shared" si="22"/>
        <v>0.2754876561328043</v>
      </c>
      <c r="AQ59" s="46">
        <v>2578599</v>
      </c>
      <c r="AR59" s="50">
        <f t="shared" si="23"/>
        <v>0.04571764776175185</v>
      </c>
      <c r="AS59" s="46">
        <v>635543</v>
      </c>
      <c r="AT59" s="50">
        <f t="shared" si="24"/>
        <v>0.01126795248561217</v>
      </c>
      <c r="AU59" s="14">
        <f t="shared" si="25"/>
        <v>56402705</v>
      </c>
    </row>
    <row r="60" spans="1:47" ht="12.75">
      <c r="A60" s="61">
        <v>58</v>
      </c>
      <c r="B60" s="12" t="s">
        <v>99</v>
      </c>
      <c r="C60" s="46">
        <v>26349605</v>
      </c>
      <c r="D60" s="50">
        <f t="shared" si="0"/>
        <v>0.3914969829913629</v>
      </c>
      <c r="E60" s="46">
        <v>8395677</v>
      </c>
      <c r="F60" s="50">
        <f t="shared" si="1"/>
        <v>0.12474123295851974</v>
      </c>
      <c r="G60" s="46">
        <v>1623260</v>
      </c>
      <c r="H60" s="50">
        <f t="shared" si="2"/>
        <v>0.024118061451416813</v>
      </c>
      <c r="I60" s="46">
        <v>435870</v>
      </c>
      <c r="J60" s="50">
        <f t="shared" si="3"/>
        <v>0.006476066338620459</v>
      </c>
      <c r="K60" s="46">
        <v>157972</v>
      </c>
      <c r="L60" s="50">
        <f t="shared" si="4"/>
        <v>0.002347115313383695</v>
      </c>
      <c r="M60" s="46">
        <v>2919685</v>
      </c>
      <c r="N60" s="50">
        <f t="shared" si="5"/>
        <v>0.04338007604991184</v>
      </c>
      <c r="O60" s="47">
        <f t="shared" si="6"/>
        <v>39882069</v>
      </c>
      <c r="P60" s="51">
        <f t="shared" si="7"/>
        <v>0.5925595351032155</v>
      </c>
      <c r="Q60" s="46">
        <v>2609314</v>
      </c>
      <c r="R60" s="50">
        <f t="shared" si="8"/>
        <v>0.03876864790485949</v>
      </c>
      <c r="S60" s="46">
        <v>2417275</v>
      </c>
      <c r="T60" s="50">
        <f t="shared" si="9"/>
        <v>0.03591537214923893</v>
      </c>
      <c r="U60" s="48">
        <f t="shared" si="10"/>
        <v>44908658</v>
      </c>
      <c r="V60" s="52">
        <f t="shared" si="11"/>
        <v>0.6672435551573138</v>
      </c>
      <c r="W60" s="46">
        <v>3468061</v>
      </c>
      <c r="X60" s="50">
        <f t="shared" si="12"/>
        <v>0.05152773327455987</v>
      </c>
      <c r="Y60" s="46">
        <v>1386586</v>
      </c>
      <c r="Z60" s="50">
        <f t="shared" si="13"/>
        <v>0.020601608094620846</v>
      </c>
      <c r="AA60" s="46">
        <v>470762</v>
      </c>
      <c r="AB60" s="50">
        <f t="shared" si="14"/>
        <v>0.006994484460278626</v>
      </c>
      <c r="AC60" s="46">
        <v>5716503</v>
      </c>
      <c r="AD60" s="50">
        <f t="shared" si="15"/>
        <v>0.08493461961805784</v>
      </c>
      <c r="AE60" s="46">
        <v>4444680</v>
      </c>
      <c r="AF60" s="50">
        <f t="shared" si="16"/>
        <v>0.06603813644880259</v>
      </c>
      <c r="AG60" s="46">
        <v>4143037</v>
      </c>
      <c r="AH60" s="50">
        <f t="shared" si="17"/>
        <v>0.06155638712313096</v>
      </c>
      <c r="AI60" s="46">
        <v>18336</v>
      </c>
      <c r="AJ60" s="50">
        <f t="shared" si="18"/>
        <v>0.000272432496810849</v>
      </c>
      <c r="AK60" s="46">
        <v>10113</v>
      </c>
      <c r="AL60" s="50">
        <f t="shared" si="19"/>
        <v>0.00015025686301527682</v>
      </c>
      <c r="AM60" s="46">
        <v>631499</v>
      </c>
      <c r="AN60" s="50">
        <f t="shared" si="20"/>
        <v>0.009382681571965222</v>
      </c>
      <c r="AO60" s="13">
        <f t="shared" si="21"/>
        <v>20289577</v>
      </c>
      <c r="AP60" s="53">
        <f t="shared" si="22"/>
        <v>0.30145833995124205</v>
      </c>
      <c r="AQ60" s="46">
        <v>656664</v>
      </c>
      <c r="AR60" s="50">
        <f t="shared" si="23"/>
        <v>0.009756577938797957</v>
      </c>
      <c r="AS60" s="46">
        <v>1449847</v>
      </c>
      <c r="AT60" s="50">
        <f t="shared" si="24"/>
        <v>0.021541526952646103</v>
      </c>
      <c r="AU60" s="14">
        <f t="shared" si="25"/>
        <v>67304746</v>
      </c>
    </row>
    <row r="61" spans="1:47" ht="12.75">
      <c r="A61" s="61">
        <v>59</v>
      </c>
      <c r="B61" s="12" t="s">
        <v>100</v>
      </c>
      <c r="C61" s="46">
        <v>11962697</v>
      </c>
      <c r="D61" s="50">
        <f t="shared" si="0"/>
        <v>0.3677039440758637</v>
      </c>
      <c r="E61" s="46">
        <v>4593544</v>
      </c>
      <c r="F61" s="50">
        <f t="shared" si="1"/>
        <v>0.14119426798873358</v>
      </c>
      <c r="G61" s="46">
        <v>1009572</v>
      </c>
      <c r="H61" s="50">
        <f t="shared" si="2"/>
        <v>0.031031765347609982</v>
      </c>
      <c r="I61" s="46">
        <v>102192</v>
      </c>
      <c r="J61" s="50">
        <f t="shared" si="3"/>
        <v>0.0031411312560203327</v>
      </c>
      <c r="K61" s="46">
        <v>161560</v>
      </c>
      <c r="L61" s="50">
        <f t="shared" si="4"/>
        <v>0.004965957860915188</v>
      </c>
      <c r="M61" s="46">
        <v>1475111</v>
      </c>
      <c r="N61" s="50">
        <f t="shared" si="5"/>
        <v>0.045341291570762964</v>
      </c>
      <c r="O61" s="47">
        <f t="shared" si="6"/>
        <v>19304676</v>
      </c>
      <c r="P61" s="51">
        <f t="shared" si="7"/>
        <v>0.5933783580999058</v>
      </c>
      <c r="Q61" s="46">
        <v>1141805</v>
      </c>
      <c r="R61" s="50">
        <f t="shared" si="8"/>
        <v>0.0350962832098432</v>
      </c>
      <c r="S61" s="46">
        <v>1261630</v>
      </c>
      <c r="T61" s="50">
        <f t="shared" si="9"/>
        <v>0.038779409606749374</v>
      </c>
      <c r="U61" s="48">
        <f t="shared" si="10"/>
        <v>21708111</v>
      </c>
      <c r="V61" s="52">
        <f t="shared" si="11"/>
        <v>0.6672540509164984</v>
      </c>
      <c r="W61" s="46">
        <v>1825668</v>
      </c>
      <c r="X61" s="50">
        <f t="shared" si="12"/>
        <v>0.05611655333016409</v>
      </c>
      <c r="Y61" s="46">
        <v>696437</v>
      </c>
      <c r="Z61" s="50">
        <f t="shared" si="13"/>
        <v>0.021406764018211136</v>
      </c>
      <c r="AA61" s="46">
        <v>309904</v>
      </c>
      <c r="AB61" s="50">
        <f t="shared" si="14"/>
        <v>0.009525688319689654</v>
      </c>
      <c r="AC61" s="46">
        <v>2011460</v>
      </c>
      <c r="AD61" s="50">
        <f t="shared" si="15"/>
        <v>0.06182734339512543</v>
      </c>
      <c r="AE61" s="46">
        <v>2548701</v>
      </c>
      <c r="AF61" s="50">
        <f t="shared" si="16"/>
        <v>0.07834081311012875</v>
      </c>
      <c r="AG61" s="46">
        <v>2485110</v>
      </c>
      <c r="AH61" s="50">
        <f t="shared" si="17"/>
        <v>0.07638618185032771</v>
      </c>
      <c r="AI61" s="46">
        <v>0</v>
      </c>
      <c r="AJ61" s="50">
        <f t="shared" si="18"/>
        <v>0</v>
      </c>
      <c r="AK61" s="46">
        <v>20887</v>
      </c>
      <c r="AL61" s="50">
        <f t="shared" si="19"/>
        <v>0.0006420151141429533</v>
      </c>
      <c r="AM61" s="46">
        <v>0</v>
      </c>
      <c r="AN61" s="50">
        <f t="shared" si="20"/>
        <v>0</v>
      </c>
      <c r="AO61" s="13">
        <f t="shared" si="21"/>
        <v>9898167</v>
      </c>
      <c r="AP61" s="53">
        <f t="shared" si="22"/>
        <v>0.3042453591377897</v>
      </c>
      <c r="AQ61" s="46">
        <v>34641</v>
      </c>
      <c r="AR61" s="50">
        <f t="shared" si="23"/>
        <v>0.0010647793157957603</v>
      </c>
      <c r="AS61" s="46">
        <v>892583</v>
      </c>
      <c r="AT61" s="50">
        <f t="shared" si="24"/>
        <v>0.0274358106299162</v>
      </c>
      <c r="AU61" s="14">
        <f t="shared" si="25"/>
        <v>32533502</v>
      </c>
    </row>
    <row r="62" spans="1:47" ht="12.75">
      <c r="A62" s="59">
        <v>60</v>
      </c>
      <c r="B62" s="15" t="s">
        <v>101</v>
      </c>
      <c r="C62" s="54">
        <v>18389120</v>
      </c>
      <c r="D62" s="56">
        <f t="shared" si="0"/>
        <v>0.36522957674122647</v>
      </c>
      <c r="E62" s="54">
        <v>6168253</v>
      </c>
      <c r="F62" s="56">
        <f t="shared" si="1"/>
        <v>0.12250876781612172</v>
      </c>
      <c r="G62" s="54">
        <v>1383513</v>
      </c>
      <c r="H62" s="56">
        <f t="shared" si="2"/>
        <v>0.027478197293072448</v>
      </c>
      <c r="I62" s="54">
        <v>1002543</v>
      </c>
      <c r="J62" s="56">
        <f t="shared" si="3"/>
        <v>0.01991168449359618</v>
      </c>
      <c r="K62" s="54">
        <v>142577</v>
      </c>
      <c r="L62" s="56">
        <f t="shared" si="4"/>
        <v>0.00283174710714998</v>
      </c>
      <c r="M62" s="54">
        <v>1821529</v>
      </c>
      <c r="N62" s="56">
        <f t="shared" si="5"/>
        <v>0.036177710825307</v>
      </c>
      <c r="O62" s="16">
        <f t="shared" si="6"/>
        <v>28907535</v>
      </c>
      <c r="P62" s="64">
        <f t="shared" si="7"/>
        <v>0.5741376842764738</v>
      </c>
      <c r="Q62" s="54">
        <v>1913272</v>
      </c>
      <c r="R62" s="56">
        <f t="shared" si="8"/>
        <v>0.03799983483444775</v>
      </c>
      <c r="S62" s="54">
        <v>2604817</v>
      </c>
      <c r="T62" s="56">
        <f t="shared" si="9"/>
        <v>0.05173473284193867</v>
      </c>
      <c r="U62" s="17">
        <f t="shared" si="10"/>
        <v>33425624</v>
      </c>
      <c r="V62" s="67">
        <f t="shared" si="11"/>
        <v>0.6638722519528603</v>
      </c>
      <c r="W62" s="54">
        <v>2815758</v>
      </c>
      <c r="X62" s="56">
        <f t="shared" si="12"/>
        <v>0.055924269489008846</v>
      </c>
      <c r="Y62" s="54">
        <v>801878</v>
      </c>
      <c r="Z62" s="56">
        <f t="shared" si="13"/>
        <v>0.015926241306712947</v>
      </c>
      <c r="AA62" s="54">
        <v>398912</v>
      </c>
      <c r="AB62" s="56">
        <f t="shared" si="14"/>
        <v>0.007922862046525127</v>
      </c>
      <c r="AC62" s="54">
        <v>3904113</v>
      </c>
      <c r="AD62" s="56">
        <f t="shared" si="15"/>
        <v>0.0775402813478796</v>
      </c>
      <c r="AE62" s="54">
        <v>2675940</v>
      </c>
      <c r="AF62" s="56">
        <f t="shared" si="16"/>
        <v>0.05314731937063424</v>
      </c>
      <c r="AG62" s="54">
        <v>3901006</v>
      </c>
      <c r="AH62" s="56">
        <f t="shared" si="17"/>
        <v>0.07747857266932756</v>
      </c>
      <c r="AI62" s="54">
        <v>0</v>
      </c>
      <c r="AJ62" s="56">
        <f t="shared" si="18"/>
        <v>0</v>
      </c>
      <c r="AK62" s="54">
        <v>6427</v>
      </c>
      <c r="AL62" s="56">
        <f t="shared" si="19"/>
        <v>0.0001276477879156731</v>
      </c>
      <c r="AM62" s="54">
        <v>40205</v>
      </c>
      <c r="AN62" s="56">
        <f t="shared" si="20"/>
        <v>0.0007985186421580265</v>
      </c>
      <c r="AO62" s="18">
        <f t="shared" si="21"/>
        <v>14544239</v>
      </c>
      <c r="AP62" s="69">
        <f t="shared" si="22"/>
        <v>0.28886571266016203</v>
      </c>
      <c r="AQ62" s="54">
        <v>390726</v>
      </c>
      <c r="AR62" s="56">
        <f t="shared" si="23"/>
        <v>0.007760278447353242</v>
      </c>
      <c r="AS62" s="54">
        <v>1988893</v>
      </c>
      <c r="AT62" s="56">
        <f t="shared" si="24"/>
        <v>0.03950175693962452</v>
      </c>
      <c r="AU62" s="19">
        <f t="shared" si="25"/>
        <v>50349482</v>
      </c>
    </row>
    <row r="63" spans="1:47" ht="12.75">
      <c r="A63" s="60">
        <v>61</v>
      </c>
      <c r="B63" s="12" t="s">
        <v>102</v>
      </c>
      <c r="C63" s="46">
        <v>8850698</v>
      </c>
      <c r="D63" s="55">
        <f t="shared" si="0"/>
        <v>0.32187188836253955</v>
      </c>
      <c r="E63" s="46">
        <v>2484772</v>
      </c>
      <c r="F63" s="55">
        <f t="shared" si="1"/>
        <v>0.09036329742471882</v>
      </c>
      <c r="G63" s="46">
        <v>639074</v>
      </c>
      <c r="H63" s="55">
        <f t="shared" si="2"/>
        <v>0.02324109976223362</v>
      </c>
      <c r="I63" s="46">
        <v>1733257</v>
      </c>
      <c r="J63" s="55">
        <f t="shared" si="3"/>
        <v>0.0630330741832554</v>
      </c>
      <c r="K63" s="46">
        <v>48705</v>
      </c>
      <c r="L63" s="55">
        <f t="shared" si="4"/>
        <v>0.001771246778807444</v>
      </c>
      <c r="M63" s="46">
        <v>1089479</v>
      </c>
      <c r="N63" s="55">
        <f t="shared" si="5"/>
        <v>0.03962090482144247</v>
      </c>
      <c r="O63" s="62">
        <f t="shared" si="6"/>
        <v>14845985</v>
      </c>
      <c r="P63" s="65">
        <f t="shared" si="7"/>
        <v>0.5399015113329974</v>
      </c>
      <c r="Q63" s="46">
        <v>854073</v>
      </c>
      <c r="R63" s="55">
        <f t="shared" si="8"/>
        <v>0.031059933274128124</v>
      </c>
      <c r="S63" s="46">
        <v>1292005</v>
      </c>
      <c r="T63" s="55">
        <f t="shared" si="9"/>
        <v>0.046986134779860626</v>
      </c>
      <c r="U63" s="63">
        <f t="shared" si="10"/>
        <v>16992063</v>
      </c>
      <c r="V63" s="66">
        <f t="shared" si="11"/>
        <v>0.6179475793869861</v>
      </c>
      <c r="W63" s="46">
        <v>1744856</v>
      </c>
      <c r="X63" s="55">
        <f t="shared" si="12"/>
        <v>0.06345489312150378</v>
      </c>
      <c r="Y63" s="46">
        <v>955403</v>
      </c>
      <c r="Z63" s="55">
        <f t="shared" si="13"/>
        <v>0.034744984831392434</v>
      </c>
      <c r="AA63" s="46">
        <v>172157</v>
      </c>
      <c r="AB63" s="55">
        <f t="shared" si="14"/>
        <v>0.0062608054963382235</v>
      </c>
      <c r="AC63" s="46">
        <v>1951467</v>
      </c>
      <c r="AD63" s="55">
        <f t="shared" si="15"/>
        <v>0.07096868160761784</v>
      </c>
      <c r="AE63" s="46">
        <v>1665758</v>
      </c>
      <c r="AF63" s="55">
        <f t="shared" si="16"/>
        <v>0.06057834907653692</v>
      </c>
      <c r="AG63" s="46">
        <v>2051202</v>
      </c>
      <c r="AH63" s="55">
        <f t="shared" si="17"/>
        <v>0.07459572806043295</v>
      </c>
      <c r="AI63" s="46">
        <v>0</v>
      </c>
      <c r="AJ63" s="55">
        <f t="shared" si="18"/>
        <v>0</v>
      </c>
      <c r="AK63" s="46">
        <v>0</v>
      </c>
      <c r="AL63" s="55">
        <f t="shared" si="19"/>
        <v>0</v>
      </c>
      <c r="AM63" s="46">
        <v>116490</v>
      </c>
      <c r="AN63" s="55">
        <f t="shared" si="20"/>
        <v>0.004236372800806471</v>
      </c>
      <c r="AO63" s="13">
        <f t="shared" si="21"/>
        <v>8657333</v>
      </c>
      <c r="AP63" s="49">
        <f t="shared" si="22"/>
        <v>0.3148398149946286</v>
      </c>
      <c r="AQ63" s="46">
        <v>30060</v>
      </c>
      <c r="AR63" s="55">
        <f t="shared" si="23"/>
        <v>0.00109318710955655</v>
      </c>
      <c r="AS63" s="46">
        <v>1818124</v>
      </c>
      <c r="AT63" s="55">
        <f t="shared" si="24"/>
        <v>0.06611941850882877</v>
      </c>
      <c r="AU63" s="14">
        <f t="shared" si="25"/>
        <v>27497580</v>
      </c>
    </row>
    <row r="64" spans="1:47" ht="12.75">
      <c r="A64" s="61">
        <v>62</v>
      </c>
      <c r="B64" s="12" t="s">
        <v>103</v>
      </c>
      <c r="C64" s="46">
        <v>5287168</v>
      </c>
      <c r="D64" s="50">
        <f t="shared" si="0"/>
        <v>0.392688166260981</v>
      </c>
      <c r="E64" s="46">
        <v>1406564</v>
      </c>
      <c r="F64" s="50">
        <f t="shared" si="1"/>
        <v>0.10446822152969425</v>
      </c>
      <c r="G64" s="46">
        <v>708775</v>
      </c>
      <c r="H64" s="50">
        <f t="shared" si="2"/>
        <v>0.05264208647079624</v>
      </c>
      <c r="I64" s="46">
        <v>22178</v>
      </c>
      <c r="J64" s="50">
        <f t="shared" si="3"/>
        <v>0.0016472028411686629</v>
      </c>
      <c r="K64" s="46">
        <v>41136</v>
      </c>
      <c r="L64" s="50">
        <f t="shared" si="4"/>
        <v>0.003055250070985396</v>
      </c>
      <c r="M64" s="46">
        <v>548081</v>
      </c>
      <c r="N64" s="50">
        <f t="shared" si="5"/>
        <v>0.04070703311347109</v>
      </c>
      <c r="O64" s="47">
        <f t="shared" si="6"/>
        <v>8013902</v>
      </c>
      <c r="P64" s="51">
        <f t="shared" si="7"/>
        <v>0.5952079602870967</v>
      </c>
      <c r="Q64" s="46">
        <v>378029</v>
      </c>
      <c r="R64" s="50">
        <f t="shared" si="8"/>
        <v>0.028076943044645523</v>
      </c>
      <c r="S64" s="46">
        <v>672477</v>
      </c>
      <c r="T64" s="50">
        <f t="shared" si="9"/>
        <v>0.04994616399227067</v>
      </c>
      <c r="U64" s="48">
        <f t="shared" si="10"/>
        <v>9064408</v>
      </c>
      <c r="V64" s="52">
        <f t="shared" si="11"/>
        <v>0.6732310673240128</v>
      </c>
      <c r="W64" s="46">
        <v>660877</v>
      </c>
      <c r="X64" s="50">
        <f t="shared" si="12"/>
        <v>0.04908460961597179</v>
      </c>
      <c r="Y64" s="46">
        <v>385845</v>
      </c>
      <c r="Z64" s="50">
        <f t="shared" si="13"/>
        <v>0.02865745244164139</v>
      </c>
      <c r="AA64" s="46">
        <v>181331</v>
      </c>
      <c r="AB64" s="50">
        <f t="shared" si="14"/>
        <v>0.013467803155918244</v>
      </c>
      <c r="AC64" s="46">
        <v>1052963</v>
      </c>
      <c r="AD64" s="50">
        <f t="shared" si="15"/>
        <v>0.07820559316644778</v>
      </c>
      <c r="AE64" s="46">
        <v>886768</v>
      </c>
      <c r="AF64" s="50">
        <f t="shared" si="16"/>
        <v>0.06586196992774158</v>
      </c>
      <c r="AG64" s="46">
        <v>1229345</v>
      </c>
      <c r="AH64" s="50">
        <f t="shared" si="17"/>
        <v>0.09130582454578816</v>
      </c>
      <c r="AI64" s="46">
        <v>0</v>
      </c>
      <c r="AJ64" s="50">
        <f t="shared" si="18"/>
        <v>0</v>
      </c>
      <c r="AK64" s="46">
        <v>1600</v>
      </c>
      <c r="AL64" s="50">
        <f t="shared" si="19"/>
        <v>0.00011883508638605197</v>
      </c>
      <c r="AM64" s="46">
        <v>900</v>
      </c>
      <c r="AN64" s="50">
        <f t="shared" si="20"/>
        <v>6.684473609215423E-05</v>
      </c>
      <c r="AO64" s="13">
        <f t="shared" si="21"/>
        <v>4399629</v>
      </c>
      <c r="AP64" s="53">
        <f t="shared" si="22"/>
        <v>0.32676893267598717</v>
      </c>
      <c r="AQ64" s="46">
        <v>0</v>
      </c>
      <c r="AR64" s="50">
        <f t="shared" si="23"/>
        <v>0</v>
      </c>
      <c r="AS64" s="46">
        <v>0</v>
      </c>
      <c r="AT64" s="50">
        <f t="shared" si="24"/>
        <v>0</v>
      </c>
      <c r="AU64" s="14">
        <f t="shared" si="25"/>
        <v>13464037</v>
      </c>
    </row>
    <row r="65" spans="1:47" ht="12.75">
      <c r="A65" s="61">
        <v>63</v>
      </c>
      <c r="B65" s="12" t="s">
        <v>104</v>
      </c>
      <c r="C65" s="46">
        <v>6976993</v>
      </c>
      <c r="D65" s="50">
        <f t="shared" si="0"/>
        <v>0.3304343613055434</v>
      </c>
      <c r="E65" s="46">
        <v>2217964</v>
      </c>
      <c r="F65" s="50">
        <f t="shared" si="1"/>
        <v>0.1050440379886705</v>
      </c>
      <c r="G65" s="46">
        <v>290448</v>
      </c>
      <c r="H65" s="50">
        <f t="shared" si="2"/>
        <v>0.013755782666325229</v>
      </c>
      <c r="I65" s="46">
        <v>218789</v>
      </c>
      <c r="J65" s="50">
        <f t="shared" si="3"/>
        <v>0.010361971622399295</v>
      </c>
      <c r="K65" s="46">
        <v>42994</v>
      </c>
      <c r="L65" s="50">
        <f t="shared" si="4"/>
        <v>0.002036220321558375</v>
      </c>
      <c r="M65" s="46">
        <v>1201605</v>
      </c>
      <c r="N65" s="50">
        <f t="shared" si="5"/>
        <v>0.05690869701554056</v>
      </c>
      <c r="O65" s="47">
        <f t="shared" si="6"/>
        <v>10948793</v>
      </c>
      <c r="P65" s="51">
        <f t="shared" si="7"/>
        <v>0.5185410709200373</v>
      </c>
      <c r="Q65" s="46">
        <v>1362466</v>
      </c>
      <c r="R65" s="50">
        <f t="shared" si="8"/>
        <v>0.06452716557269277</v>
      </c>
      <c r="S65" s="46">
        <v>1018066</v>
      </c>
      <c r="T65" s="50">
        <f t="shared" si="9"/>
        <v>0.048216185465126495</v>
      </c>
      <c r="U65" s="48">
        <f t="shared" si="10"/>
        <v>13329325</v>
      </c>
      <c r="V65" s="52">
        <f t="shared" si="11"/>
        <v>0.6312844219578566</v>
      </c>
      <c r="W65" s="46">
        <v>1187327</v>
      </c>
      <c r="X65" s="50">
        <f t="shared" si="12"/>
        <v>0.05623248280539007</v>
      </c>
      <c r="Y65" s="46">
        <v>640758</v>
      </c>
      <c r="Z65" s="50">
        <f t="shared" si="13"/>
        <v>0.030346663739152003</v>
      </c>
      <c r="AA65" s="46">
        <v>280433</v>
      </c>
      <c r="AB65" s="50">
        <f t="shared" si="14"/>
        <v>0.013281466563603753</v>
      </c>
      <c r="AC65" s="46">
        <v>1809523</v>
      </c>
      <c r="AD65" s="50">
        <f t="shared" si="15"/>
        <v>0.08570003965500478</v>
      </c>
      <c r="AE65" s="46">
        <v>1012420</v>
      </c>
      <c r="AF65" s="50">
        <f t="shared" si="16"/>
        <v>0.04794878769019235</v>
      </c>
      <c r="AG65" s="46">
        <v>929496</v>
      </c>
      <c r="AH65" s="50">
        <f t="shared" si="17"/>
        <v>0.044021459831772414</v>
      </c>
      <c r="AI65" s="46">
        <v>0</v>
      </c>
      <c r="AJ65" s="50">
        <f t="shared" si="18"/>
        <v>0</v>
      </c>
      <c r="AK65" s="46">
        <v>50010</v>
      </c>
      <c r="AL65" s="50">
        <f t="shared" si="19"/>
        <v>0.002368502076595207</v>
      </c>
      <c r="AM65" s="46">
        <v>333400</v>
      </c>
      <c r="AN65" s="50">
        <f t="shared" si="20"/>
        <v>0.015790013843968047</v>
      </c>
      <c r="AO65" s="13">
        <f t="shared" si="21"/>
        <v>6243367</v>
      </c>
      <c r="AP65" s="53">
        <f t="shared" si="22"/>
        <v>0.2956894162056786</v>
      </c>
      <c r="AQ65" s="46">
        <v>549584</v>
      </c>
      <c r="AR65" s="50">
        <f t="shared" si="23"/>
        <v>0.026028611183033398</v>
      </c>
      <c r="AS65" s="46">
        <v>992335</v>
      </c>
      <c r="AT65" s="50">
        <f t="shared" si="24"/>
        <v>0.046997550653431405</v>
      </c>
      <c r="AU65" s="14">
        <f t="shared" si="25"/>
        <v>21114611</v>
      </c>
    </row>
    <row r="66" spans="1:47" ht="12.75">
      <c r="A66" s="61">
        <v>64</v>
      </c>
      <c r="B66" s="12" t="s">
        <v>105</v>
      </c>
      <c r="C66" s="46">
        <v>6967320</v>
      </c>
      <c r="D66" s="50">
        <f t="shared" si="0"/>
        <v>0.2994643157397783</v>
      </c>
      <c r="E66" s="46">
        <v>2013900</v>
      </c>
      <c r="F66" s="50">
        <f t="shared" si="1"/>
        <v>0.08655999515858888</v>
      </c>
      <c r="G66" s="46">
        <v>928360</v>
      </c>
      <c r="H66" s="50">
        <f t="shared" si="2"/>
        <v>0.03990209896490768</v>
      </c>
      <c r="I66" s="46">
        <v>290274</v>
      </c>
      <c r="J66" s="50">
        <f t="shared" si="3"/>
        <v>0.012476347402882084</v>
      </c>
      <c r="K66" s="46">
        <v>109441</v>
      </c>
      <c r="L66" s="50">
        <f t="shared" si="4"/>
        <v>0.004703914012687386</v>
      </c>
      <c r="M66" s="46">
        <v>1061670</v>
      </c>
      <c r="N66" s="50">
        <f t="shared" si="5"/>
        <v>0.045631933094999286</v>
      </c>
      <c r="O66" s="47">
        <f t="shared" si="6"/>
        <v>11370965</v>
      </c>
      <c r="P66" s="51">
        <f t="shared" si="7"/>
        <v>0.4887386043738436</v>
      </c>
      <c r="Q66" s="46">
        <v>750066</v>
      </c>
      <c r="R66" s="50">
        <f t="shared" si="8"/>
        <v>0.032238795038791464</v>
      </c>
      <c r="S66" s="46">
        <v>1113982</v>
      </c>
      <c r="T66" s="50">
        <f t="shared" si="9"/>
        <v>0.04788036969400425</v>
      </c>
      <c r="U66" s="48">
        <f t="shared" si="10"/>
        <v>13235013</v>
      </c>
      <c r="V66" s="52">
        <f t="shared" si="11"/>
        <v>0.5688577691066393</v>
      </c>
      <c r="W66" s="46">
        <v>1212682</v>
      </c>
      <c r="X66" s="50">
        <f t="shared" si="12"/>
        <v>0.052122621802923624</v>
      </c>
      <c r="Y66" s="46">
        <v>497105</v>
      </c>
      <c r="Z66" s="50">
        <f t="shared" si="13"/>
        <v>0.02136620805070278</v>
      </c>
      <c r="AA66" s="46">
        <v>260960</v>
      </c>
      <c r="AB66" s="50">
        <f t="shared" si="14"/>
        <v>0.011216394228405261</v>
      </c>
      <c r="AC66" s="46">
        <v>1714282</v>
      </c>
      <c r="AD66" s="50">
        <f t="shared" si="15"/>
        <v>0.07368203069688468</v>
      </c>
      <c r="AE66" s="46">
        <v>1252229</v>
      </c>
      <c r="AF66" s="50">
        <f t="shared" si="16"/>
        <v>0.05382240239209722</v>
      </c>
      <c r="AG66" s="46">
        <v>1602878</v>
      </c>
      <c r="AH66" s="50">
        <f t="shared" si="17"/>
        <v>0.0688937444360736</v>
      </c>
      <c r="AI66" s="46">
        <v>0</v>
      </c>
      <c r="AJ66" s="50">
        <f t="shared" si="18"/>
        <v>0</v>
      </c>
      <c r="AK66" s="46">
        <v>2550</v>
      </c>
      <c r="AL66" s="50">
        <f t="shared" si="19"/>
        <v>0.00010960225813317525</v>
      </c>
      <c r="AM66" s="46">
        <v>29098</v>
      </c>
      <c r="AN66" s="50">
        <f t="shared" si="20"/>
        <v>0.0012506692184937778</v>
      </c>
      <c r="AO66" s="13">
        <f t="shared" si="21"/>
        <v>6571784</v>
      </c>
      <c r="AP66" s="53">
        <f t="shared" si="22"/>
        <v>0.2824636730837141</v>
      </c>
      <c r="AQ66" s="46">
        <v>1530896</v>
      </c>
      <c r="AR66" s="50">
        <f t="shared" si="23"/>
        <v>0.06579986610472371</v>
      </c>
      <c r="AS66" s="46">
        <v>1928251</v>
      </c>
      <c r="AT66" s="50">
        <f t="shared" si="24"/>
        <v>0.08287869170492287</v>
      </c>
      <c r="AU66" s="14">
        <f t="shared" si="25"/>
        <v>23265944</v>
      </c>
    </row>
    <row r="67" spans="1:47" ht="12.75">
      <c r="A67" s="61">
        <v>65</v>
      </c>
      <c r="B67" s="12" t="s">
        <v>106</v>
      </c>
      <c r="C67" s="57">
        <v>26077288</v>
      </c>
      <c r="D67" s="50">
        <f t="shared" si="0"/>
        <v>0.3606018589714524</v>
      </c>
      <c r="E67" s="58">
        <v>9405423</v>
      </c>
      <c r="F67" s="50">
        <f t="shared" si="1"/>
        <v>0.13006003608246589</v>
      </c>
      <c r="G67" s="46">
        <v>329432</v>
      </c>
      <c r="H67" s="50">
        <f t="shared" si="2"/>
        <v>0.0045554503829034485</v>
      </c>
      <c r="I67" s="46">
        <v>3403724</v>
      </c>
      <c r="J67" s="50">
        <f t="shared" si="3"/>
        <v>0.04706736382348302</v>
      </c>
      <c r="K67" s="46">
        <v>320665</v>
      </c>
      <c r="L67" s="50">
        <f t="shared" si="4"/>
        <v>0.004434218585425018</v>
      </c>
      <c r="M67" s="46">
        <v>1975930</v>
      </c>
      <c r="N67" s="50">
        <f t="shared" si="5"/>
        <v>0.027323548031431104</v>
      </c>
      <c r="O67" s="47">
        <f t="shared" si="6"/>
        <v>41512462</v>
      </c>
      <c r="P67" s="51">
        <f t="shared" si="7"/>
        <v>0.5740424758771608</v>
      </c>
      <c r="Q67" s="46">
        <v>2574146</v>
      </c>
      <c r="R67" s="50">
        <f t="shared" si="8"/>
        <v>0.03559579634446375</v>
      </c>
      <c r="S67" s="46">
        <v>3520949</v>
      </c>
      <c r="T67" s="50">
        <f t="shared" si="9"/>
        <v>0.048688374141654465</v>
      </c>
      <c r="U67" s="48">
        <f t="shared" si="10"/>
        <v>47607557</v>
      </c>
      <c r="V67" s="52">
        <f t="shared" si="11"/>
        <v>0.6583266463632791</v>
      </c>
      <c r="W67" s="46">
        <v>3034399</v>
      </c>
      <c r="X67" s="50">
        <f t="shared" si="12"/>
        <v>0.041960265203234176</v>
      </c>
      <c r="Y67" s="46">
        <v>1686846</v>
      </c>
      <c r="Z67" s="50">
        <f t="shared" si="13"/>
        <v>0.023326037715216345</v>
      </c>
      <c r="AA67" s="46">
        <v>902883</v>
      </c>
      <c r="AB67" s="50">
        <f t="shared" si="14"/>
        <v>0.01248524341310806</v>
      </c>
      <c r="AC67" s="46">
        <v>5002268</v>
      </c>
      <c r="AD67" s="50">
        <f t="shared" si="15"/>
        <v>0.06917234414381623</v>
      </c>
      <c r="AE67" s="46">
        <v>2143059</v>
      </c>
      <c r="AF67" s="50">
        <f t="shared" si="16"/>
        <v>0.02963464066069684</v>
      </c>
      <c r="AG67" s="46">
        <v>4580489</v>
      </c>
      <c r="AH67" s="50">
        <f t="shared" si="17"/>
        <v>0.06333990131175792</v>
      </c>
      <c r="AI67" s="46">
        <v>0</v>
      </c>
      <c r="AJ67" s="50">
        <f t="shared" si="18"/>
        <v>0</v>
      </c>
      <c r="AK67" s="46">
        <v>0</v>
      </c>
      <c r="AL67" s="50">
        <f t="shared" si="19"/>
        <v>0</v>
      </c>
      <c r="AM67" s="46">
        <v>813911</v>
      </c>
      <c r="AN67" s="50">
        <f t="shared" si="20"/>
        <v>0.011254921126664466</v>
      </c>
      <c r="AO67" s="13">
        <f t="shared" si="21"/>
        <v>18163855</v>
      </c>
      <c r="AP67" s="53">
        <f t="shared" si="22"/>
        <v>0.25117335357449405</v>
      </c>
      <c r="AQ67" s="46">
        <v>1110420</v>
      </c>
      <c r="AR67" s="50">
        <f t="shared" si="23"/>
        <v>0.01535510580084402</v>
      </c>
      <c r="AS67" s="46">
        <v>5434179</v>
      </c>
      <c r="AT67" s="50">
        <f t="shared" si="24"/>
        <v>0.07514489426138286</v>
      </c>
      <c r="AU67" s="14">
        <f t="shared" si="25"/>
        <v>72316011</v>
      </c>
    </row>
    <row r="68" spans="1:47" ht="12.75">
      <c r="A68" s="22">
        <v>66</v>
      </c>
      <c r="B68" s="15" t="s">
        <v>107</v>
      </c>
      <c r="C68" s="54">
        <v>6803690</v>
      </c>
      <c r="D68" s="56">
        <f>C68/$AU68</f>
        <v>0.3171189927647991</v>
      </c>
      <c r="E68" s="54">
        <v>3258510</v>
      </c>
      <c r="F68" s="56">
        <f>E68/$AU68</f>
        <v>0.15187867306035777</v>
      </c>
      <c r="G68" s="54">
        <v>714739</v>
      </c>
      <c r="H68" s="56">
        <f>G68/$AU68</f>
        <v>0.03331387993422977</v>
      </c>
      <c r="I68" s="54">
        <v>600525</v>
      </c>
      <c r="J68" s="56">
        <f>I68/$AU68</f>
        <v>0.02799038214999228</v>
      </c>
      <c r="K68" s="54">
        <v>28069</v>
      </c>
      <c r="L68" s="56">
        <f>K68/$AU68</f>
        <v>0.0013082919721379349</v>
      </c>
      <c r="M68" s="54">
        <v>1122980</v>
      </c>
      <c r="N68" s="56">
        <f>M68/$AU68</f>
        <v>0.05234193305324229</v>
      </c>
      <c r="O68" s="16">
        <f>C68+E68+G68+I68+K68+M68</f>
        <v>12528513</v>
      </c>
      <c r="P68" s="42">
        <f>O68/$AU68</f>
        <v>0.5839521529347591</v>
      </c>
      <c r="Q68" s="54">
        <v>813506</v>
      </c>
      <c r="R68" s="56">
        <f>Q68/$AU68</f>
        <v>0.03791739531461907</v>
      </c>
      <c r="S68" s="54">
        <v>880047</v>
      </c>
      <c r="T68" s="56">
        <f>S68/$AU68</f>
        <v>0.041018861562723045</v>
      </c>
      <c r="U68" s="17">
        <f>O68+Q68+S68</f>
        <v>14222066</v>
      </c>
      <c r="V68" s="67">
        <f>U68/$AU68</f>
        <v>0.6628884098121013</v>
      </c>
      <c r="W68" s="54">
        <v>1075187</v>
      </c>
      <c r="X68" s="56">
        <f>W68/$AU68</f>
        <v>0.05011430833471337</v>
      </c>
      <c r="Y68" s="54">
        <v>1507333</v>
      </c>
      <c r="Z68" s="56">
        <f>Y68/$AU68</f>
        <v>0.07025656999674337</v>
      </c>
      <c r="AA68" s="54">
        <v>446641</v>
      </c>
      <c r="AB68" s="56">
        <f>AA68/$AU68</f>
        <v>0.02081787148554132</v>
      </c>
      <c r="AC68" s="54">
        <v>1802256</v>
      </c>
      <c r="AD68" s="56">
        <f>AC68/$AU68</f>
        <v>0.08400288776007074</v>
      </c>
      <c r="AE68" s="54">
        <v>813368</v>
      </c>
      <c r="AF68" s="56">
        <f>AE68/$AU68</f>
        <v>0.03791096315486436</v>
      </c>
      <c r="AG68" s="54">
        <v>1506422</v>
      </c>
      <c r="AH68" s="56">
        <f>AG68/$AU68</f>
        <v>0.07021410842039161</v>
      </c>
      <c r="AI68" s="54">
        <v>0</v>
      </c>
      <c r="AJ68" s="56">
        <f>AI68/$AU68</f>
        <v>0</v>
      </c>
      <c r="AK68" s="54">
        <v>3882</v>
      </c>
      <c r="AL68" s="56">
        <f>AK68/$AU68</f>
        <v>0.00018093945049127018</v>
      </c>
      <c r="AM68" s="54">
        <v>43485</v>
      </c>
      <c r="AN68" s="56">
        <f>AM68/$AU68</f>
        <v>0.0020268294705339733</v>
      </c>
      <c r="AO68" s="18">
        <f>W68+Y68+AA68+AC68+AE68+AG68+AI68+AK68+AM68</f>
        <v>7198574</v>
      </c>
      <c r="AP68" s="45">
        <f>AO68/$AU68</f>
        <v>0.33552447807335</v>
      </c>
      <c r="AQ68" s="54">
        <v>34051</v>
      </c>
      <c r="AR68" s="56">
        <f>AQ68/$AU68</f>
        <v>0.0015871121145487484</v>
      </c>
      <c r="AS68" s="54">
        <v>0</v>
      </c>
      <c r="AT68" s="56">
        <f>AS68/$AU68</f>
        <v>0</v>
      </c>
      <c r="AU68" s="19">
        <f>U68+AO68+AQ68+AS68</f>
        <v>21454691</v>
      </c>
    </row>
    <row r="69" spans="1:47" ht="12.75">
      <c r="A69" s="23"/>
      <c r="B69" s="8"/>
      <c r="C69" s="10"/>
      <c r="D69" s="38"/>
      <c r="E69" s="10"/>
      <c r="F69" s="38"/>
      <c r="G69" s="10"/>
      <c r="H69" s="38"/>
      <c r="I69" s="10"/>
      <c r="J69" s="38"/>
      <c r="K69" s="10"/>
      <c r="L69" s="38"/>
      <c r="M69" s="10"/>
      <c r="N69" s="38"/>
      <c r="O69" s="10"/>
      <c r="P69" s="38"/>
      <c r="Q69" s="10"/>
      <c r="R69" s="38"/>
      <c r="S69" s="10"/>
      <c r="T69" s="38"/>
      <c r="U69" s="10"/>
      <c r="V69" s="38"/>
      <c r="W69" s="10"/>
      <c r="X69" s="38"/>
      <c r="Y69" s="10"/>
      <c r="Z69" s="38"/>
      <c r="AA69" s="10"/>
      <c r="AB69" s="38"/>
      <c r="AC69" s="10"/>
      <c r="AD69" s="38"/>
      <c r="AE69" s="10"/>
      <c r="AF69" s="38"/>
      <c r="AG69" s="10"/>
      <c r="AH69" s="38"/>
      <c r="AI69" s="10"/>
      <c r="AJ69" s="38"/>
      <c r="AK69" s="10"/>
      <c r="AL69" s="38"/>
      <c r="AM69" s="10"/>
      <c r="AN69" s="38"/>
      <c r="AO69" s="11"/>
      <c r="AP69" s="38"/>
      <c r="AQ69" s="10"/>
      <c r="AR69" s="38"/>
      <c r="AS69" s="10"/>
      <c r="AT69" s="38"/>
      <c r="AU69" s="11"/>
    </row>
    <row r="70" spans="1:47" ht="16.5" thickBot="1">
      <c r="A70" s="24"/>
      <c r="B70" s="21" t="s">
        <v>108</v>
      </c>
      <c r="C70" s="25">
        <f>SUM(C3:C68)</f>
        <v>1843854773</v>
      </c>
      <c r="D70" s="39">
        <f>C70/$AU70</f>
        <v>0.3382987701464937</v>
      </c>
      <c r="E70" s="25">
        <f>SUM(E3:E68)</f>
        <v>653722661</v>
      </c>
      <c r="F70" s="39">
        <f>E70/$AU70</f>
        <v>0.1199408844295099</v>
      </c>
      <c r="G70" s="25">
        <f>SUM(G3:G68)</f>
        <v>100938678</v>
      </c>
      <c r="H70" s="39">
        <f>G70/$AU70</f>
        <v>0.018519587945667854</v>
      </c>
      <c r="I70" s="25">
        <f>SUM(I3:I68)</f>
        <v>105788424</v>
      </c>
      <c r="J70" s="39">
        <f>I70/$AU70</f>
        <v>0.019409388558681143</v>
      </c>
      <c r="K70" s="25">
        <f>SUM(K3:K68)</f>
        <v>15191216</v>
      </c>
      <c r="L70" s="39">
        <f>K70/$AU70</f>
        <v>0.0027871878876166442</v>
      </c>
      <c r="M70" s="25">
        <f>SUM(M3:M68)</f>
        <v>223912242</v>
      </c>
      <c r="N70" s="39">
        <f>M70/$AU70</f>
        <v>0.041081996911339215</v>
      </c>
      <c r="O70" s="26">
        <f>SUM(O3:O68)</f>
        <v>2943407994</v>
      </c>
      <c r="P70" s="43">
        <f>O70/$AU70</f>
        <v>0.5400378158793084</v>
      </c>
      <c r="Q70" s="25">
        <f>SUM(Q3:Q68)</f>
        <v>197820676</v>
      </c>
      <c r="R70" s="39">
        <f>Q70/$AU70</f>
        <v>0.03629488199412981</v>
      </c>
      <c r="S70" s="25">
        <f>SUM(S3:S68)</f>
        <v>218472254</v>
      </c>
      <c r="T70" s="39">
        <f>S70/$AU70</f>
        <v>0.04008390244264231</v>
      </c>
      <c r="U70" s="27">
        <f>SUM(U3:U68)</f>
        <v>3359700924</v>
      </c>
      <c r="V70" s="41">
        <f>U70/$AU70</f>
        <v>0.6164166003160806</v>
      </c>
      <c r="W70" s="25">
        <f>SUM(W3:W68)</f>
        <v>258257205</v>
      </c>
      <c r="X70" s="39">
        <f>W70/$AU70</f>
        <v>0.047383392722855674</v>
      </c>
      <c r="Y70" s="25">
        <f>SUM(Y3:Y68)</f>
        <v>109845074</v>
      </c>
      <c r="Z70" s="39">
        <f>Y70/$AU70</f>
        <v>0.02015367695167747</v>
      </c>
      <c r="AA70" s="25">
        <f>SUM(AA3:AA68)</f>
        <v>50329682</v>
      </c>
      <c r="AB70" s="39">
        <f>AA70/$AU70</f>
        <v>0.009234170592926692</v>
      </c>
      <c r="AC70" s="25">
        <f>SUM(AC3:AC68)</f>
        <v>422735382</v>
      </c>
      <c r="AD70" s="39">
        <f>AC70/$AU70</f>
        <v>0.07756080463719266</v>
      </c>
      <c r="AE70" s="25">
        <f>SUM(AE3:AE68)</f>
        <v>262039516</v>
      </c>
      <c r="AF70" s="39">
        <f>AE70/$AU70</f>
        <v>0.048077347137459425</v>
      </c>
      <c r="AG70" s="25">
        <f>SUM(AG3:AG68)</f>
        <v>309619776</v>
      </c>
      <c r="AH70" s="39">
        <f>AG70/$AU70</f>
        <v>0.05680707123338768</v>
      </c>
      <c r="AI70" s="25">
        <f>SUM(AI3:AI68)</f>
        <v>82767</v>
      </c>
      <c r="AJ70" s="39">
        <f>AI70/$AU70</f>
        <v>1.5185563808346008E-05</v>
      </c>
      <c r="AK70" s="25">
        <f>SUM(AK3:AK68)</f>
        <v>7487701</v>
      </c>
      <c r="AL70" s="39">
        <f>AK70/$AU70</f>
        <v>0.0013737958523725182</v>
      </c>
      <c r="AM70" s="25">
        <f>SUM(AM3:AM68)</f>
        <v>54952912</v>
      </c>
      <c r="AN70" s="39">
        <f>AM70/$AU70</f>
        <v>0.010082411488037782</v>
      </c>
      <c r="AO70" s="28">
        <f>SUM(W70:AM70)</f>
        <v>1475350015.2606056</v>
      </c>
      <c r="AP70" s="44">
        <f>AO70/$AU70</f>
        <v>0.2706878562275325</v>
      </c>
      <c r="AQ70" s="25">
        <f>SUM(AQ3:AQ68)</f>
        <v>354619567</v>
      </c>
      <c r="AR70" s="39">
        <f>AQ70/$AU70</f>
        <v>0.06506334725635256</v>
      </c>
      <c r="AS70" s="25">
        <f>SUM(AS3:AS68)</f>
        <v>260703352</v>
      </c>
      <c r="AT70" s="39">
        <f>AS70/$AU70</f>
        <v>0.04783219624784866</v>
      </c>
      <c r="AU70" s="29">
        <f>SUM(AU3:AU68)</f>
        <v>5450373858</v>
      </c>
    </row>
    <row r="71" ht="13.5" thickTop="1"/>
  </sheetData>
  <mergeCells count="4">
    <mergeCell ref="O1:O2"/>
    <mergeCell ref="AU1:AU2"/>
    <mergeCell ref="U1:U2"/>
    <mergeCell ref="AO1:AO2"/>
  </mergeCells>
  <printOptions horizontalCentered="1"/>
  <pageMargins left="0.25" right="0.25" top="0.52" bottom="0.53" header="0.25" footer="0.5"/>
  <pageSetup horizontalDpi="600" verticalDpi="600" orientation="portrait" paperSize="5" r:id="rId1"/>
  <headerFooter alignWithMargins="0">
    <oddHeader>&amp;C&amp;12Expenditures by Group (% of Total) - FY 2001-2002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2003-11-19T22:09:21Z</cp:lastPrinted>
  <dcterms:created xsi:type="dcterms:W3CDTF">2003-04-30T19:33:38Z</dcterms:created>
  <dcterms:modified xsi:type="dcterms:W3CDTF">2003-11-19T22:21:31Z</dcterms:modified>
  <cp:category/>
  <cp:version/>
  <cp:contentType/>
  <cp:contentStatus/>
</cp:coreProperties>
</file>