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6-17 AFR Data for Resource Alloc_70% Instr\Resource Allocation\FY2016-17 Expenditures by Fund\Web\"/>
    </mc:Choice>
  </mc:AlternateContent>
  <bookViews>
    <workbookView xWindow="0" yWindow="0" windowWidth="24000" windowHeight="13800"/>
  </bookViews>
  <sheets>
    <sheet name="Sheet1" sheetId="1" r:id="rId1"/>
  </sheets>
  <definedNames>
    <definedName name="_xlnm.Print_Area" localSheetId="0">Sheet1!$A$1:$P$131</definedName>
    <definedName name="_xlnm.Print_Titles" localSheetId="0">Sheet1!$A:$C,Sheet1!$1:$2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3" i="1" l="1"/>
  <c r="O193" i="1"/>
  <c r="N193" i="1"/>
  <c r="M193" i="1"/>
  <c r="L193" i="1"/>
  <c r="K193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  <c r="P5" i="1"/>
  <c r="O5" i="1"/>
  <c r="N5" i="1"/>
  <c r="M5" i="1"/>
  <c r="L5" i="1"/>
  <c r="K5" i="1"/>
  <c r="P4" i="1"/>
  <c r="O4" i="1"/>
  <c r="N4" i="1"/>
  <c r="M4" i="1"/>
  <c r="L4" i="1"/>
  <c r="K4" i="1"/>
  <c r="P3" i="1"/>
  <c r="O3" i="1"/>
  <c r="N3" i="1"/>
  <c r="M3" i="1"/>
  <c r="L3" i="1"/>
  <c r="K3" i="1"/>
  <c r="D120" i="1" l="1"/>
  <c r="G73" i="1"/>
  <c r="G78" i="1" l="1"/>
  <c r="N78" i="1" s="1"/>
  <c r="D127" i="1"/>
  <c r="H127" i="1"/>
  <c r="F78" i="1"/>
  <c r="H73" i="1"/>
  <c r="O73" i="1" s="1"/>
  <c r="I120" i="1"/>
  <c r="P120" i="1" s="1"/>
  <c r="G127" i="1"/>
  <c r="J78" i="1"/>
  <c r="D73" i="1"/>
  <c r="K73" i="1" s="1"/>
  <c r="E73" i="1"/>
  <c r="L73" i="1" s="1"/>
  <c r="D78" i="1"/>
  <c r="E120" i="1"/>
  <c r="F127" i="1"/>
  <c r="I73" i="1"/>
  <c r="P73" i="1" s="1"/>
  <c r="J73" i="1"/>
  <c r="N73" i="1" s="1"/>
  <c r="F120" i="1"/>
  <c r="J120" i="1"/>
  <c r="K120" i="1" s="1"/>
  <c r="J127" i="1"/>
  <c r="F73" i="1"/>
  <c r="M73" i="1" s="1"/>
  <c r="E78" i="1"/>
  <c r="L78" i="1" s="1"/>
  <c r="I78" i="1"/>
  <c r="P78" i="1" s="1"/>
  <c r="H78" i="1"/>
  <c r="O78" i="1" s="1"/>
  <c r="G120" i="1"/>
  <c r="H120" i="1"/>
  <c r="E127" i="1"/>
  <c r="I127" i="1"/>
  <c r="P127" i="1" s="1"/>
  <c r="L127" i="1" l="1"/>
  <c r="O120" i="1"/>
  <c r="L120" i="1"/>
  <c r="M78" i="1"/>
  <c r="K127" i="1"/>
  <c r="M127" i="1"/>
  <c r="M120" i="1"/>
  <c r="G129" i="1"/>
  <c r="N129" i="1" s="1"/>
  <c r="N120" i="1"/>
  <c r="K78" i="1"/>
  <c r="N127" i="1"/>
  <c r="O127" i="1"/>
  <c r="D129" i="1"/>
  <c r="J129" i="1"/>
  <c r="E129" i="1"/>
  <c r="L129" i="1" s="1"/>
  <c r="I129" i="1"/>
  <c r="P129" i="1" s="1"/>
  <c r="F129" i="1"/>
  <c r="H129" i="1"/>
  <c r="O129" i="1" s="1"/>
  <c r="M129" i="1" l="1"/>
  <c r="K129" i="1"/>
</calcChain>
</file>

<file path=xl/sharedStrings.xml><?xml version="1.0" encoding="utf-8"?>
<sst xmlns="http://schemas.openxmlformats.org/spreadsheetml/2006/main" count="240" uniqueCount="172">
  <si>
    <t>Purchased Professional and Technical Services - 
Object Code 300 - Expenditures by Fund Source</t>
  </si>
  <si>
    <t>2016-2017</t>
  </si>
  <si>
    <t>General
Funds</t>
  </si>
  <si>
    <t xml:space="preserve">Special
Fund
Federal </t>
  </si>
  <si>
    <t>Federal
Funds</t>
  </si>
  <si>
    <t>Other
Special
Funds</t>
  </si>
  <si>
    <t>Debt
Service
Funds</t>
  </si>
  <si>
    <t>Capital
Project
Funds</t>
  </si>
  <si>
    <t>Total
Funds</t>
  </si>
  <si>
    <t>General Funds
as Percent of
Total Funds</t>
  </si>
  <si>
    <t xml:space="preserve">Special Fund
Federal
as Percent of
Total Funds </t>
  </si>
  <si>
    <t>Federal Funds
as Percent of
Total Funds</t>
  </si>
  <si>
    <t>Other Special
Funds
as Percent of
Total Funds</t>
  </si>
  <si>
    <t>Debt Service
Funds
as Percent of
Total Funds</t>
  </si>
  <si>
    <t>Capital Project
Funds
as Percent of
Total 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</si>
  <si>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</si>
  <si>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</si>
  <si>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</si>
  <si>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</si>
  <si>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</si>
  <si>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</si>
  <si>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</si>
  <si>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</si>
  <si>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</si>
  <si>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</si>
  <si>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</si>
  <si>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</si>
  <si>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</si>
  <si>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</si>
  <si>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</si>
  <si>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</si>
  <si>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</si>
  <si>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</si>
  <si>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</si>
  <si>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</si>
  <si>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</si>
  <si>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</si>
  <si>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</si>
  <si>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</si>
  <si>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</si>
  <si>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</si>
  <si>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</si>
  <si>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</si>
  <si>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</si>
  <si>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</si>
  <si>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</si>
  <si>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</si>
  <si>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</si>
  <si>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</si>
  <si>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</si>
  <si>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</si>
  <si>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</si>
  <si>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</si>
  <si>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</si>
  <si>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</si>
  <si>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</si>
  <si>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</si>
  <si>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</si>
  <si>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</si>
  <si>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</si>
  <si>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</si>
  <si>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</si>
  <si>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</si>
  <si>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</si>
  <si>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</si>
  <si>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</si>
  <si>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</si>
  <si>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</si>
  <si>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</si>
  <si>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</si>
  <si>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</si>
  <si>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</si>
  <si>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</si>
  <si>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</si>
  <si>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</si>
  <si>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</si>
  <si>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</si>
  <si>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</si>
  <si>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</si>
  <si>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</si>
  <si>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</si>
  <si>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</si>
  <si>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</si>
  <si>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</si>
  <si>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</si>
  <si>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</si>
  <si>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</si>
  <si>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</si>
  <si>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</si>
  <si>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</si>
  <si>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</si>
  <si>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</si>
  <si>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</si>
  <si>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</si>
  <si>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</si>
  <si>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</si>
  <si>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</si>
  <si>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</si>
  <si>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</si>
  <si>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</si>
  <si>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</si>
  <si>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</si>
  <si>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</si>
  <si>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</si>
  <si>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</si>
  <si>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</si>
  <si>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W1A001</t>
  </si>
  <si>
    <t>JCFA-East</t>
  </si>
  <si>
    <t>W1B001</t>
  </si>
  <si>
    <t>Advantage Charter Academy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</si>
  <si>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</si>
  <si>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</si>
  <si>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</si>
  <si>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</si>
  <si>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</si>
  <si>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</si>
  <si>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</si>
  <si>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</si>
  <si>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</si>
  <si>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</si>
  <si>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</si>
  <si>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</si>
  <si>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</si>
  <si>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</si>
  <si>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W3A001</t>
  </si>
  <si>
    <t>Baton Rouge Charter Academy at Mid-City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</si>
  <si>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</si>
  <si>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</si>
  <si>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</si>
  <si>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</si>
  <si>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</si>
  <si>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</si>
  <si>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</si>
  <si>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</si>
  <si>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W6A001</t>
  </si>
  <si>
    <t>Northshore Charter School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</si>
  <si>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</si>
  <si>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</si>
  <si>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</si>
  <si>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</si>
  <si>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</si>
  <si>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</si>
  <si>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</si>
  <si>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</si>
  <si>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</si>
  <si>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</si>
  <si>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</si>
  <si>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</si>
  <si>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</si>
  <si>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</si>
  <si>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</si>
  <si>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</si>
  <si>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</si>
  <si>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</si>
  <si>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</si>
  <si>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</si>
  <si>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Total Type 2 Charter Schools</t>
  </si>
  <si>
    <t>W12001</t>
  </si>
  <si>
    <t>Pierre A. Capdau Learning Academy</t>
  </si>
  <si>
    <t>W13001</t>
  </si>
  <si>
    <t>Lake Area New Tech Early College High</t>
  </si>
  <si>
    <t>W31001</t>
  </si>
  <si>
    <t>Dr. Martin Luther King Charter for Sci/Tech</t>
  </si>
  <si>
    <t>W5A001</t>
  </si>
  <si>
    <t>Mary D. Coghill Charter School</t>
  </si>
  <si>
    <t>W84001</t>
  </si>
  <si>
    <t>KIPP Renaissance High School</t>
  </si>
  <si>
    <t>Total Type 3B Charter Schools</t>
  </si>
  <si>
    <t>Total State</t>
  </si>
  <si>
    <t>*Excludes one-time hurricane and/or flood related expenditures</t>
  </si>
  <si>
    <t/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</si>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</sst>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6" formatCode="000"/>
    <numFmt numFmtId="167" formatCode="&quot;$&quot;#,##0"/>
  </numFmts>
  <fonts count="8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6"/>
      <name val="Arial Narrow"/>
      <family val="2"/>
    </font>
    <font>
      <b/>
      <sz val="2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6" fontId="7" fillId="0" borderId="4" xfId="2" applyNumberFormat="1" applyFont="1" applyFill="1" applyBorder="1" applyAlignment="1">
      <alignment horizontal="center" vertical="center" wrapText="1"/>
    </xf>
    <xf numFmtId="166" fontId="7" fillId="0" borderId="5" xfId="2" applyNumberFormat="1" applyFont="1" applyFill="1" applyBorder="1" applyAlignment="1">
      <alignment horizontal="right" vertical="center" wrapText="1"/>
    </xf>
    <xf numFmtId="0" fontId="7" fillId="0" borderId="6" xfId="2" applyFont="1" applyFill="1" applyBorder="1" applyAlignment="1">
      <alignment vertical="center"/>
    </xf>
    <xf numFmtId="167" fontId="7" fillId="0" borderId="4" xfId="2" applyNumberFormat="1" applyFont="1" applyFill="1" applyBorder="1" applyAlignment="1">
      <alignment horizontal="right" vertical="center" wrapText="1"/>
    </xf>
    <xf numFmtId="167" fontId="7" fillId="2" borderId="4" xfId="2" applyNumberFormat="1" applyFont="1" applyFill="1" applyBorder="1" applyAlignment="1">
      <alignment horizontal="right" vertical="center" wrapText="1"/>
    </xf>
    <xf numFmtId="10" fontId="7" fillId="0" borderId="6" xfId="1" applyNumberFormat="1" applyFont="1" applyFill="1" applyBorder="1" applyAlignment="1">
      <alignment horizontal="right" vertical="center" wrapText="1"/>
    </xf>
    <xf numFmtId="10" fontId="7" fillId="0" borderId="4" xfId="1" applyNumberFormat="1" applyFont="1" applyFill="1" applyBorder="1" applyAlignment="1">
      <alignment horizontal="right" vertical="center" wrapText="1"/>
    </xf>
    <xf numFmtId="166" fontId="7" fillId="0" borderId="7" xfId="2" applyNumberFormat="1" applyFont="1" applyFill="1" applyBorder="1" applyAlignment="1">
      <alignment horizontal="center" vertical="center" wrapText="1"/>
    </xf>
    <xf numFmtId="166" fontId="7" fillId="0" borderId="8" xfId="2" applyNumberFormat="1" applyFont="1" applyFill="1" applyBorder="1" applyAlignment="1">
      <alignment horizontal="right" vertical="center" wrapText="1"/>
    </xf>
    <xf numFmtId="0" fontId="7" fillId="0" borderId="9" xfId="2" applyFont="1" applyFill="1" applyBorder="1" applyAlignment="1">
      <alignment vertical="center"/>
    </xf>
    <xf numFmtId="167" fontId="7" fillId="0" borderId="7" xfId="2" applyNumberFormat="1" applyFont="1" applyFill="1" applyBorder="1" applyAlignment="1">
      <alignment horizontal="right" vertical="center" wrapText="1"/>
    </xf>
    <xf numFmtId="167" fontId="7" fillId="2" borderId="7" xfId="2" applyNumberFormat="1" applyFont="1" applyFill="1" applyBorder="1" applyAlignment="1">
      <alignment horizontal="right" vertical="center" wrapText="1"/>
    </xf>
    <xf numFmtId="10" fontId="7" fillId="0" borderId="9" xfId="1" applyNumberFormat="1" applyFont="1" applyFill="1" applyBorder="1" applyAlignment="1">
      <alignment horizontal="right" vertical="center" wrapText="1"/>
    </xf>
    <xf numFmtId="10" fontId="7" fillId="0" borderId="7" xfId="1" applyNumberFormat="1" applyFont="1" applyFill="1" applyBorder="1" applyAlignment="1">
      <alignment horizontal="right" vertical="center" wrapText="1"/>
    </xf>
    <xf numFmtId="166" fontId="7" fillId="0" borderId="10" xfId="2" applyNumberFormat="1" applyFont="1" applyFill="1" applyBorder="1" applyAlignment="1">
      <alignment horizontal="center" vertical="center" wrapText="1"/>
    </xf>
    <xf numFmtId="166" fontId="7" fillId="0" borderId="11" xfId="2" applyNumberFormat="1" applyFont="1" applyFill="1" applyBorder="1" applyAlignment="1">
      <alignment horizontal="right" vertical="center" wrapText="1"/>
    </xf>
    <xf numFmtId="0" fontId="7" fillId="0" borderId="12" xfId="2" applyFont="1" applyFill="1" applyBorder="1" applyAlignment="1">
      <alignment horizontal="left" vertical="center"/>
    </xf>
    <xf numFmtId="167" fontId="7" fillId="0" borderId="10" xfId="2" applyNumberFormat="1" applyFont="1" applyFill="1" applyBorder="1" applyAlignment="1">
      <alignment horizontal="right" vertical="center" wrapText="1"/>
    </xf>
    <xf numFmtId="167" fontId="7" fillId="2" borderId="10" xfId="2" applyNumberFormat="1" applyFont="1" applyFill="1" applyBorder="1" applyAlignment="1">
      <alignment horizontal="right" vertical="center" wrapText="1"/>
    </xf>
    <xf numFmtId="10" fontId="7" fillId="0" borderId="12" xfId="1" applyNumberFormat="1" applyFont="1" applyFill="1" applyBorder="1" applyAlignment="1">
      <alignment horizontal="right" vertical="center" wrapText="1"/>
    </xf>
    <xf numFmtId="10" fontId="7" fillId="0" borderId="10" xfId="1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167" fontId="5" fillId="0" borderId="13" xfId="0" applyNumberFormat="1" applyFont="1" applyBorder="1" applyAlignment="1">
      <alignment vertical="center"/>
    </xf>
    <xf numFmtId="167" fontId="5" fillId="2" borderId="13" xfId="0" applyNumberFormat="1" applyFont="1" applyFill="1" applyBorder="1" applyAlignment="1">
      <alignment vertical="center"/>
    </xf>
    <xf numFmtId="10" fontId="5" fillId="0" borderId="15" xfId="1" applyNumberFormat="1" applyFont="1" applyBorder="1" applyAlignment="1">
      <alignment vertical="center"/>
    </xf>
    <xf numFmtId="10" fontId="5" fillId="0" borderId="13" xfId="1" applyNumberFormat="1" applyFont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3"/>
  <sheetViews>
    <sheetView tabSelected="1" view="pageBreakPreview" zoomScaleNormal="100" zoomScaleSheetLayoutView="100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D3" sqref="D3"/>
    </sheetView>
  </sheetViews>
  <sheetFormatPr defaultRowHeight="12.75" x14ac:dyDescent="0.2"/>
  <cols>
    <col min="1" max="1" width="7.85546875" style="1" customWidth="1"/>
    <col min="2" max="2" width="1.5703125" style="2" bestFit="1" customWidth="1"/>
    <col min="3" max="3" width="34.5703125" style="1" customWidth="1"/>
    <col min="4" max="9" width="14.140625" style="1" customWidth="1"/>
    <col min="10" max="16" width="14.28515625" style="1" customWidth="1"/>
    <col min="17" max="17" width="4.28515625" style="1" customWidth="1"/>
    <col min="18" max="16384" width="9.140625" style="1"/>
  </cols>
  <sheetData>
    <row r="1" spans="1:16" ht="41.25" customHeight="1" x14ac:dyDescent="0.3">
      <c r="D1" s="40" t="s">
        <v>0</v>
      </c>
      <c r="E1" s="41"/>
      <c r="F1" s="41"/>
      <c r="G1" s="41"/>
      <c r="H1" s="41"/>
      <c r="I1" s="41"/>
      <c r="J1" s="41"/>
      <c r="K1" s="40" t="s">
        <v>0</v>
      </c>
      <c r="L1" s="41"/>
      <c r="M1" s="41"/>
      <c r="N1" s="41"/>
      <c r="O1" s="41"/>
      <c r="P1" s="41"/>
    </row>
    <row r="2" spans="1:16" ht="57" customHeight="1" x14ac:dyDescent="0.2">
      <c r="A2" s="42" t="s">
        <v>1</v>
      </c>
      <c r="B2" s="42"/>
      <c r="C2" s="42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  <c r="K2" s="5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</row>
    <row r="3" spans="1:16" ht="15" customHeight="1" x14ac:dyDescent="0.2">
      <c r="A3" s="6">
        <v>1</v>
      </c>
      <c r="B3" s="7" t="s">
        <v>170</v>
      </c>
      <c r="C3" s="8" t="s">
        <v>15</v>
      </c>
      <c r="D3" s="9">
        <v>3268053</v>
      </c>
      <c r="E3" s="9">
        <v>183614</v>
      </c>
      <c r="F3" s="9">
        <v>28222</v>
      </c>
      <c r="G3" s="9">
        <v>122923</v>
      </c>
      <c r="H3" s="9">
        <v>0</v>
      </c>
      <c r="I3" s="9">
        <v>0</v>
      </c>
      <c r="J3" s="10">
        <v>3602812</v>
      </c>
      <c r="K3" s="11">
        <f>IFERROR(D3/$J3,0)</f>
        <v>0.90708396663495072</v>
      </c>
      <c r="L3" s="12">
        <f>IFERROR(E3/$J3,0)</f>
        <v>5.0964080279515003E-2</v>
      </c>
      <c r="M3" s="12">
        <f t="shared" ref="M3:P18" si="0">IFERROR(F3/$J3,0)</f>
        <v>7.8333257466667704E-3</v>
      </c>
      <c r="N3" s="12">
        <f t="shared" si="0"/>
        <v>3.411862733886753E-2</v>
      </c>
      <c r="O3" s="12">
        <f t="shared" si="0"/>
        <v>0</v>
      </c>
      <c r="P3" s="12">
        <f t="shared" si="0"/>
        <v>0</v>
      </c>
    </row>
    <row r="4" spans="1:16" ht="15" customHeight="1" x14ac:dyDescent="0.2">
      <c r="A4" s="13">
        <v>2</v>
      </c>
      <c r="B4" s="14" t="s">
        <v>170</v>
      </c>
      <c r="C4" s="15" t="s">
        <v>16</v>
      </c>
      <c r="D4" s="16">
        <v>649718</v>
      </c>
      <c r="E4" s="16">
        <v>209015</v>
      </c>
      <c r="F4" s="16">
        <v>4680</v>
      </c>
      <c r="G4" s="16">
        <v>95962</v>
      </c>
      <c r="H4" s="16">
        <v>54524</v>
      </c>
      <c r="I4" s="16">
        <v>0</v>
      </c>
      <c r="J4" s="17">
        <v>1013899</v>
      </c>
      <c r="K4" s="18">
        <f t="shared" ref="K4:P67" si="1">IFERROR(D4/$J4,0)</f>
        <v>0.64081136286750451</v>
      </c>
      <c r="L4" s="19">
        <f t="shared" si="1"/>
        <v>0.20614972497260575</v>
      </c>
      <c r="M4" s="19">
        <f t="shared" si="0"/>
        <v>4.6158443789766045E-3</v>
      </c>
      <c r="N4" s="19">
        <f t="shared" si="0"/>
        <v>9.4646508182767708E-2</v>
      </c>
      <c r="O4" s="19">
        <f t="shared" si="0"/>
        <v>5.3776559598145375E-2</v>
      </c>
      <c r="P4" s="19">
        <f t="shared" si="0"/>
        <v>0</v>
      </c>
    </row>
    <row r="5" spans="1:16" ht="15" customHeight="1" x14ac:dyDescent="0.2">
      <c r="A5" s="13">
        <v>3</v>
      </c>
      <c r="B5" s="14" t="s">
        <v>171</v>
      </c>
      <c r="C5" s="15" t="s">
        <v>17</v>
      </c>
      <c r="D5" s="16">
        <v>10333516</v>
      </c>
      <c r="E5" s="16">
        <v>190414</v>
      </c>
      <c r="F5" s="16">
        <v>76205</v>
      </c>
      <c r="G5" s="16">
        <v>189266</v>
      </c>
      <c r="H5" s="16">
        <v>597606</v>
      </c>
      <c r="I5" s="16">
        <v>531588</v>
      </c>
      <c r="J5" s="17">
        <v>11918595</v>
      </c>
      <c r="K5" s="18">
        <f t="shared" si="1"/>
        <v>0.86700789816249313</v>
      </c>
      <c r="L5" s="19">
        <f t="shared" si="1"/>
        <v>1.5976211961225294E-2</v>
      </c>
      <c r="M5" s="19">
        <f t="shared" si="0"/>
        <v>6.3937905432645374E-3</v>
      </c>
      <c r="N5" s="19">
        <f t="shared" si="0"/>
        <v>1.5879891883229524E-2</v>
      </c>
      <c r="O5" s="19">
        <f t="shared" si="0"/>
        <v>5.0140641577300006E-2</v>
      </c>
      <c r="P5" s="19">
        <f t="shared" si="0"/>
        <v>4.4601565872487488E-2</v>
      </c>
    </row>
    <row r="6" spans="1:16" ht="15" customHeight="1" x14ac:dyDescent="0.2">
      <c r="A6" s="13">
        <v>4</v>
      </c>
      <c r="B6" s="14" t="s">
        <v>170</v>
      </c>
      <c r="C6" s="15" t="s">
        <v>18</v>
      </c>
      <c r="D6" s="16">
        <v>823971</v>
      </c>
      <c r="E6" s="16">
        <v>105407</v>
      </c>
      <c r="F6" s="16">
        <v>27855</v>
      </c>
      <c r="G6" s="16">
        <v>39029</v>
      </c>
      <c r="H6" s="16">
        <v>0</v>
      </c>
      <c r="I6" s="16">
        <v>214252</v>
      </c>
      <c r="J6" s="17">
        <v>1210514</v>
      </c>
      <c r="K6" s="18">
        <f t="shared" si="1"/>
        <v>0.68067862081727271</v>
      </c>
      <c r="L6" s="19">
        <f t="shared" si="1"/>
        <v>8.7076233732117106E-2</v>
      </c>
      <c r="M6" s="19">
        <f t="shared" si="0"/>
        <v>2.3010886284669158E-2</v>
      </c>
      <c r="N6" s="19">
        <f t="shared" si="0"/>
        <v>3.2241675850093431E-2</v>
      </c>
      <c r="O6" s="19">
        <f t="shared" si="0"/>
        <v>0</v>
      </c>
      <c r="P6" s="19">
        <f t="shared" si="0"/>
        <v>0.17699258331584763</v>
      </c>
    </row>
    <row r="7" spans="1:16" ht="15" customHeight="1" x14ac:dyDescent="0.2">
      <c r="A7" s="20">
        <v>5</v>
      </c>
      <c r="B7" s="21" t="s">
        <v>170</v>
      </c>
      <c r="C7" s="22" t="s">
        <v>19</v>
      </c>
      <c r="D7" s="23">
        <v>1347773</v>
      </c>
      <c r="E7" s="23">
        <v>153446</v>
      </c>
      <c r="F7" s="23">
        <v>103910</v>
      </c>
      <c r="G7" s="23">
        <v>48013</v>
      </c>
      <c r="H7" s="23">
        <v>0</v>
      </c>
      <c r="I7" s="23">
        <v>12770</v>
      </c>
      <c r="J7" s="24">
        <v>1665912</v>
      </c>
      <c r="K7" s="25">
        <f t="shared" si="1"/>
        <v>0.80903012884233982</v>
      </c>
      <c r="L7" s="26">
        <f t="shared" si="1"/>
        <v>9.2109307094252274E-2</v>
      </c>
      <c r="M7" s="26">
        <f t="shared" si="0"/>
        <v>6.2374243057256328E-2</v>
      </c>
      <c r="N7" s="26">
        <f t="shared" si="0"/>
        <v>2.882085008091664E-2</v>
      </c>
      <c r="O7" s="26">
        <f t="shared" si="0"/>
        <v>0</v>
      </c>
      <c r="P7" s="26">
        <f t="shared" si="0"/>
        <v>7.6654709252349466E-3</v>
      </c>
    </row>
    <row r="8" spans="1:16" ht="15" customHeight="1" x14ac:dyDescent="0.2">
      <c r="A8" s="6">
        <v>6</v>
      </c>
      <c r="B8" s="7" t="s">
        <v>170</v>
      </c>
      <c r="C8" s="8" t="s">
        <v>20</v>
      </c>
      <c r="D8" s="9">
        <v>861216</v>
      </c>
      <c r="E8" s="9">
        <v>318571</v>
      </c>
      <c r="F8" s="9">
        <v>15378</v>
      </c>
      <c r="G8" s="9">
        <v>30348</v>
      </c>
      <c r="H8" s="9">
        <v>9438</v>
      </c>
      <c r="I8" s="9">
        <v>11205</v>
      </c>
      <c r="J8" s="10">
        <v>1246156</v>
      </c>
      <c r="K8" s="11">
        <f t="shared" si="1"/>
        <v>0.69109806476877689</v>
      </c>
      <c r="L8" s="12">
        <f t="shared" si="1"/>
        <v>0.25564295320971048</v>
      </c>
      <c r="M8" s="12">
        <f t="shared" si="0"/>
        <v>1.2340349041372028E-2</v>
      </c>
      <c r="N8" s="12">
        <f t="shared" si="0"/>
        <v>2.4353291241225015E-2</v>
      </c>
      <c r="O8" s="12">
        <f t="shared" si="0"/>
        <v>7.5736906133742482E-3</v>
      </c>
      <c r="P8" s="12">
        <f t="shared" si="0"/>
        <v>8.9916511255412647E-3</v>
      </c>
    </row>
    <row r="9" spans="1:16" ht="15" customHeight="1" x14ac:dyDescent="0.2">
      <c r="A9" s="13">
        <v>7</v>
      </c>
      <c r="B9" s="14" t="s">
        <v>170</v>
      </c>
      <c r="C9" s="15" t="s">
        <v>21</v>
      </c>
      <c r="D9" s="16">
        <v>876375</v>
      </c>
      <c r="E9" s="16">
        <v>92574</v>
      </c>
      <c r="F9" s="16">
        <v>0</v>
      </c>
      <c r="G9" s="16">
        <v>640586</v>
      </c>
      <c r="H9" s="16">
        <v>30453</v>
      </c>
      <c r="I9" s="16">
        <v>0</v>
      </c>
      <c r="J9" s="17">
        <v>1639988</v>
      </c>
      <c r="K9" s="18">
        <f t="shared" si="1"/>
        <v>0.53437891008958605</v>
      </c>
      <c r="L9" s="19">
        <f t="shared" si="1"/>
        <v>5.6447974009565922E-2</v>
      </c>
      <c r="M9" s="19">
        <f t="shared" si="0"/>
        <v>0</v>
      </c>
      <c r="N9" s="19">
        <f t="shared" si="0"/>
        <v>0.39060407759081162</v>
      </c>
      <c r="O9" s="19">
        <f t="shared" si="0"/>
        <v>1.8569038310036416E-2</v>
      </c>
      <c r="P9" s="19">
        <f t="shared" si="0"/>
        <v>0</v>
      </c>
    </row>
    <row r="10" spans="1:16" ht="15" customHeight="1" x14ac:dyDescent="0.2">
      <c r="A10" s="13">
        <v>8</v>
      </c>
      <c r="B10" s="14" t="s">
        <v>170</v>
      </c>
      <c r="C10" s="15" t="s">
        <v>22</v>
      </c>
      <c r="D10" s="16">
        <v>4885662</v>
      </c>
      <c r="E10" s="16">
        <v>255038</v>
      </c>
      <c r="F10" s="16">
        <v>252323</v>
      </c>
      <c r="G10" s="16">
        <v>1691418</v>
      </c>
      <c r="H10" s="16">
        <v>428885</v>
      </c>
      <c r="I10" s="16">
        <v>3764847</v>
      </c>
      <c r="J10" s="17">
        <v>11278173</v>
      </c>
      <c r="K10" s="18">
        <f t="shared" si="1"/>
        <v>0.43319622779327821</v>
      </c>
      <c r="L10" s="19">
        <f t="shared" si="1"/>
        <v>2.2613414424481695E-2</v>
      </c>
      <c r="M10" s="19">
        <f t="shared" si="0"/>
        <v>2.2372683944465118E-2</v>
      </c>
      <c r="N10" s="19">
        <f t="shared" si="0"/>
        <v>0.14997269504555391</v>
      </c>
      <c r="O10" s="19">
        <f t="shared" si="0"/>
        <v>3.8027879160924379E-2</v>
      </c>
      <c r="P10" s="19">
        <f t="shared" si="0"/>
        <v>0.33381709963129669</v>
      </c>
    </row>
    <row r="11" spans="1:16" ht="15" customHeight="1" x14ac:dyDescent="0.2">
      <c r="A11" s="13">
        <v>9</v>
      </c>
      <c r="B11" s="14" t="s">
        <v>170</v>
      </c>
      <c r="C11" s="15" t="s">
        <v>23</v>
      </c>
      <c r="D11" s="16">
        <v>12303336</v>
      </c>
      <c r="E11" s="16">
        <v>389677</v>
      </c>
      <c r="F11" s="16">
        <v>985771</v>
      </c>
      <c r="G11" s="16">
        <v>365497</v>
      </c>
      <c r="H11" s="16">
        <v>274088</v>
      </c>
      <c r="I11" s="16">
        <v>2276220</v>
      </c>
      <c r="J11" s="17">
        <v>16594589</v>
      </c>
      <c r="K11" s="18">
        <f t="shared" si="1"/>
        <v>0.74140649099534794</v>
      </c>
      <c r="L11" s="19">
        <f t="shared" si="1"/>
        <v>2.3482172411742164E-2</v>
      </c>
      <c r="M11" s="19">
        <f t="shared" si="0"/>
        <v>5.9403158463279808E-2</v>
      </c>
      <c r="N11" s="19">
        <f t="shared" si="0"/>
        <v>2.2025070943305677E-2</v>
      </c>
      <c r="O11" s="19">
        <f t="shared" si="0"/>
        <v>1.6516709151398686E-2</v>
      </c>
      <c r="P11" s="19">
        <f t="shared" si="0"/>
        <v>0.13716639803492572</v>
      </c>
    </row>
    <row r="12" spans="1:16" ht="15" customHeight="1" x14ac:dyDescent="0.2">
      <c r="A12" s="20">
        <v>10</v>
      </c>
      <c r="B12" s="21" t="s">
        <v>170</v>
      </c>
      <c r="C12" s="22" t="s">
        <v>24</v>
      </c>
      <c r="D12" s="23">
        <v>3507914</v>
      </c>
      <c r="E12" s="23">
        <v>1295204</v>
      </c>
      <c r="F12" s="23">
        <v>544560</v>
      </c>
      <c r="G12" s="23">
        <v>89763</v>
      </c>
      <c r="H12" s="23">
        <v>656104</v>
      </c>
      <c r="I12" s="23">
        <v>17599</v>
      </c>
      <c r="J12" s="24">
        <v>6111144</v>
      </c>
      <c r="K12" s="25">
        <f t="shared" si="1"/>
        <v>0.57401920164211484</v>
      </c>
      <c r="L12" s="26">
        <f t="shared" si="1"/>
        <v>0.21194133209755817</v>
      </c>
      <c r="M12" s="26">
        <f t="shared" si="0"/>
        <v>8.9109338611559466E-2</v>
      </c>
      <c r="N12" s="26">
        <f t="shared" si="0"/>
        <v>1.4688411858728906E-2</v>
      </c>
      <c r="O12" s="26">
        <f t="shared" si="0"/>
        <v>0.10736189492507459</v>
      </c>
      <c r="P12" s="26">
        <f t="shared" si="0"/>
        <v>2.8798208649640721E-3</v>
      </c>
    </row>
    <row r="13" spans="1:16" ht="15" customHeight="1" x14ac:dyDescent="0.2">
      <c r="A13" s="6">
        <v>11</v>
      </c>
      <c r="B13" s="7" t="s">
        <v>170</v>
      </c>
      <c r="C13" s="8" t="s">
        <v>25</v>
      </c>
      <c r="D13" s="9">
        <v>216703</v>
      </c>
      <c r="E13" s="9">
        <v>24709</v>
      </c>
      <c r="F13" s="9">
        <v>22694</v>
      </c>
      <c r="G13" s="9">
        <v>54922</v>
      </c>
      <c r="H13" s="9">
        <v>44817</v>
      </c>
      <c r="I13" s="9">
        <v>0</v>
      </c>
      <c r="J13" s="10">
        <v>363845</v>
      </c>
      <c r="K13" s="11">
        <f t="shared" si="1"/>
        <v>0.59559152936002968</v>
      </c>
      <c r="L13" s="12">
        <f t="shared" si="1"/>
        <v>6.7910786186425542E-2</v>
      </c>
      <c r="M13" s="12">
        <f t="shared" si="0"/>
        <v>6.2372713655540132E-2</v>
      </c>
      <c r="N13" s="12">
        <f t="shared" si="0"/>
        <v>0.15094889307259959</v>
      </c>
      <c r="O13" s="12">
        <f t="shared" si="0"/>
        <v>0.12317607772540505</v>
      </c>
      <c r="P13" s="12">
        <f t="shared" si="0"/>
        <v>0</v>
      </c>
    </row>
    <row r="14" spans="1:16" ht="15" customHeight="1" x14ac:dyDescent="0.2">
      <c r="A14" s="13">
        <v>12</v>
      </c>
      <c r="B14" s="14" t="s">
        <v>170</v>
      </c>
      <c r="C14" s="15" t="s">
        <v>26</v>
      </c>
      <c r="D14" s="16">
        <v>1272001</v>
      </c>
      <c r="E14" s="16">
        <v>81522</v>
      </c>
      <c r="F14" s="16">
        <v>3500</v>
      </c>
      <c r="G14" s="16">
        <v>500900</v>
      </c>
      <c r="H14" s="16">
        <v>0</v>
      </c>
      <c r="I14" s="16">
        <v>437</v>
      </c>
      <c r="J14" s="17">
        <v>1858360</v>
      </c>
      <c r="K14" s="18">
        <f t="shared" si="1"/>
        <v>0.68447502098624591</v>
      </c>
      <c r="L14" s="19">
        <f t="shared" si="1"/>
        <v>4.3867711315353324E-2</v>
      </c>
      <c r="M14" s="19">
        <f t="shared" si="0"/>
        <v>1.8833810456531565E-3</v>
      </c>
      <c r="N14" s="19">
        <f t="shared" si="0"/>
        <v>0.26953873307647602</v>
      </c>
      <c r="O14" s="19">
        <f t="shared" si="0"/>
        <v>0</v>
      </c>
      <c r="P14" s="19">
        <f t="shared" si="0"/>
        <v>2.3515357627155125E-4</v>
      </c>
    </row>
    <row r="15" spans="1:16" ht="15" customHeight="1" x14ac:dyDescent="0.2">
      <c r="A15" s="13">
        <v>13</v>
      </c>
      <c r="B15" s="14" t="s">
        <v>170</v>
      </c>
      <c r="C15" s="15" t="s">
        <v>27</v>
      </c>
      <c r="D15" s="16">
        <v>244900</v>
      </c>
      <c r="E15" s="16">
        <v>88306</v>
      </c>
      <c r="F15" s="16">
        <v>3990</v>
      </c>
      <c r="G15" s="16">
        <v>104389</v>
      </c>
      <c r="H15" s="16">
        <v>3014</v>
      </c>
      <c r="I15" s="16">
        <v>0</v>
      </c>
      <c r="J15" s="17">
        <v>444599</v>
      </c>
      <c r="K15" s="18">
        <f t="shared" si="1"/>
        <v>0.55083344766857323</v>
      </c>
      <c r="L15" s="19">
        <f t="shared" si="1"/>
        <v>0.19861943009318508</v>
      </c>
      <c r="M15" s="19">
        <f t="shared" si="0"/>
        <v>8.9743791596472323E-3</v>
      </c>
      <c r="N15" s="19">
        <f t="shared" si="0"/>
        <v>0.23479360052541728</v>
      </c>
      <c r="O15" s="19">
        <f t="shared" si="0"/>
        <v>6.7791425531771327E-3</v>
      </c>
      <c r="P15" s="19">
        <f t="shared" si="0"/>
        <v>0</v>
      </c>
    </row>
    <row r="16" spans="1:16" ht="15" customHeight="1" x14ac:dyDescent="0.2">
      <c r="A16" s="13">
        <v>14</v>
      </c>
      <c r="B16" s="14" t="s">
        <v>170</v>
      </c>
      <c r="C16" s="15" t="s">
        <v>28</v>
      </c>
      <c r="D16" s="16">
        <v>280812</v>
      </c>
      <c r="E16" s="16">
        <v>2400</v>
      </c>
      <c r="F16" s="16">
        <v>26980</v>
      </c>
      <c r="G16" s="16">
        <v>305227</v>
      </c>
      <c r="H16" s="16">
        <v>40592</v>
      </c>
      <c r="I16" s="16">
        <v>0</v>
      </c>
      <c r="J16" s="17">
        <v>656011</v>
      </c>
      <c r="K16" s="18">
        <f t="shared" si="1"/>
        <v>0.42805989533712085</v>
      </c>
      <c r="L16" s="19">
        <f t="shared" si="1"/>
        <v>3.6584752389822732E-3</v>
      </c>
      <c r="M16" s="19">
        <f t="shared" si="0"/>
        <v>4.1127359144892385E-2</v>
      </c>
      <c r="N16" s="19">
        <f t="shared" si="0"/>
        <v>0.46527725907035095</v>
      </c>
      <c r="O16" s="19">
        <f t="shared" si="0"/>
        <v>6.1877011208653514E-2</v>
      </c>
      <c r="P16" s="19">
        <f t="shared" si="0"/>
        <v>0</v>
      </c>
    </row>
    <row r="17" spans="1:16" ht="15" customHeight="1" x14ac:dyDescent="0.2">
      <c r="A17" s="20">
        <v>15</v>
      </c>
      <c r="B17" s="21" t="s">
        <v>170</v>
      </c>
      <c r="C17" s="22" t="s">
        <v>29</v>
      </c>
      <c r="D17" s="23">
        <v>971306</v>
      </c>
      <c r="E17" s="23">
        <v>19732</v>
      </c>
      <c r="F17" s="23">
        <v>200245</v>
      </c>
      <c r="G17" s="23">
        <v>170726</v>
      </c>
      <c r="H17" s="23">
        <v>0</v>
      </c>
      <c r="I17" s="23">
        <v>0</v>
      </c>
      <c r="J17" s="24">
        <v>1362009</v>
      </c>
      <c r="K17" s="25">
        <f t="shared" si="1"/>
        <v>0.71314213048518771</v>
      </c>
      <c r="L17" s="26">
        <f t="shared" si="1"/>
        <v>1.4487422623492209E-2</v>
      </c>
      <c r="M17" s="26">
        <f t="shared" si="0"/>
        <v>0.14702178913648881</v>
      </c>
      <c r="N17" s="26">
        <f t="shared" si="0"/>
        <v>0.12534865775483128</v>
      </c>
      <c r="O17" s="26">
        <f t="shared" si="0"/>
        <v>0</v>
      </c>
      <c r="P17" s="26">
        <f t="shared" si="0"/>
        <v>0</v>
      </c>
    </row>
    <row r="18" spans="1:16" ht="15" customHeight="1" x14ac:dyDescent="0.2">
      <c r="A18" s="6">
        <v>16</v>
      </c>
      <c r="B18" s="7" t="s">
        <v>170</v>
      </c>
      <c r="C18" s="8" t="s">
        <v>30</v>
      </c>
      <c r="D18" s="9">
        <v>2283214</v>
      </c>
      <c r="E18" s="9">
        <v>9765</v>
      </c>
      <c r="F18" s="9">
        <v>60668</v>
      </c>
      <c r="G18" s="9">
        <v>533975</v>
      </c>
      <c r="H18" s="9">
        <v>122152</v>
      </c>
      <c r="I18" s="9">
        <v>378290</v>
      </c>
      <c r="J18" s="10">
        <v>3388064</v>
      </c>
      <c r="K18" s="11">
        <f t="shared" si="1"/>
        <v>0.67389931240968293</v>
      </c>
      <c r="L18" s="12">
        <f t="shared" si="1"/>
        <v>2.8821769600574252E-3</v>
      </c>
      <c r="M18" s="12">
        <f t="shared" si="0"/>
        <v>1.7906391378675255E-2</v>
      </c>
      <c r="N18" s="12">
        <f t="shared" si="0"/>
        <v>0.15760475599044174</v>
      </c>
      <c r="O18" s="12">
        <f t="shared" si="0"/>
        <v>3.6053628266762373E-2</v>
      </c>
      <c r="P18" s="12">
        <f t="shared" si="0"/>
        <v>0.11165373499438028</v>
      </c>
    </row>
    <row r="19" spans="1:16" ht="15" customHeight="1" x14ac:dyDescent="0.2">
      <c r="A19" s="13">
        <v>17</v>
      </c>
      <c r="B19" s="14" t="s">
        <v>171</v>
      </c>
      <c r="C19" s="15" t="s">
        <v>31</v>
      </c>
      <c r="D19" s="16">
        <v>16729181</v>
      </c>
      <c r="E19" s="16">
        <v>492049</v>
      </c>
      <c r="F19" s="16">
        <v>966211</v>
      </c>
      <c r="G19" s="16">
        <v>1442889</v>
      </c>
      <c r="H19" s="16">
        <v>0</v>
      </c>
      <c r="I19" s="16">
        <v>3392733</v>
      </c>
      <c r="J19" s="17">
        <v>23023063</v>
      </c>
      <c r="K19" s="18">
        <f t="shared" si="1"/>
        <v>0.72662707824758155</v>
      </c>
      <c r="L19" s="19">
        <f t="shared" si="1"/>
        <v>2.1372004237663771E-2</v>
      </c>
      <c r="M19" s="19">
        <f t="shared" si="1"/>
        <v>4.1967091867837043E-2</v>
      </c>
      <c r="N19" s="19">
        <f t="shared" si="1"/>
        <v>6.2671461221297964E-2</v>
      </c>
      <c r="O19" s="19">
        <f t="shared" si="1"/>
        <v>0</v>
      </c>
      <c r="P19" s="19">
        <f t="shared" si="1"/>
        <v>0.14736236442561965</v>
      </c>
    </row>
    <row r="20" spans="1:16" ht="15" customHeight="1" x14ac:dyDescent="0.2">
      <c r="A20" s="13">
        <v>18</v>
      </c>
      <c r="B20" s="14" t="s">
        <v>170</v>
      </c>
      <c r="C20" s="15" t="s">
        <v>32</v>
      </c>
      <c r="D20" s="16">
        <v>753513</v>
      </c>
      <c r="E20" s="16">
        <v>105361</v>
      </c>
      <c r="F20" s="16">
        <v>47445</v>
      </c>
      <c r="G20" s="16">
        <v>0</v>
      </c>
      <c r="H20" s="16">
        <v>0</v>
      </c>
      <c r="I20" s="16">
        <v>30</v>
      </c>
      <c r="J20" s="17">
        <v>906349</v>
      </c>
      <c r="K20" s="18">
        <f t="shared" si="1"/>
        <v>0.83137180048745019</v>
      </c>
      <c r="L20" s="19">
        <f t="shared" si="1"/>
        <v>0.1162477147324044</v>
      </c>
      <c r="M20" s="19">
        <f t="shared" si="1"/>
        <v>5.2347384947740883E-2</v>
      </c>
      <c r="N20" s="19">
        <f t="shared" si="1"/>
        <v>0</v>
      </c>
      <c r="O20" s="19">
        <f t="shared" si="1"/>
        <v>0</v>
      </c>
      <c r="P20" s="19">
        <f t="shared" si="1"/>
        <v>3.309983240451526E-5</v>
      </c>
    </row>
    <row r="21" spans="1:16" ht="15" customHeight="1" x14ac:dyDescent="0.2">
      <c r="A21" s="13">
        <v>19</v>
      </c>
      <c r="B21" s="14" t="s">
        <v>170</v>
      </c>
      <c r="C21" s="15" t="s">
        <v>33</v>
      </c>
      <c r="D21" s="16">
        <v>1089700</v>
      </c>
      <c r="E21" s="16">
        <v>94249</v>
      </c>
      <c r="F21" s="16">
        <v>171281</v>
      </c>
      <c r="G21" s="16">
        <v>20218</v>
      </c>
      <c r="H21" s="16">
        <v>0</v>
      </c>
      <c r="I21" s="16">
        <v>422387</v>
      </c>
      <c r="J21" s="17">
        <v>1797835</v>
      </c>
      <c r="K21" s="18">
        <f t="shared" si="1"/>
        <v>0.60611791404661719</v>
      </c>
      <c r="L21" s="19">
        <f t="shared" si="1"/>
        <v>5.2423609508102799E-2</v>
      </c>
      <c r="M21" s="19">
        <f t="shared" si="1"/>
        <v>9.5270700592657284E-2</v>
      </c>
      <c r="N21" s="19">
        <f t="shared" si="1"/>
        <v>1.1245748358442238E-2</v>
      </c>
      <c r="O21" s="19">
        <f t="shared" si="1"/>
        <v>0</v>
      </c>
      <c r="P21" s="19">
        <f t="shared" si="1"/>
        <v>0.2349420274941805</v>
      </c>
    </row>
    <row r="22" spans="1:16" ht="15" customHeight="1" x14ac:dyDescent="0.2">
      <c r="A22" s="20">
        <v>20</v>
      </c>
      <c r="B22" s="21" t="s">
        <v>170</v>
      </c>
      <c r="C22" s="22" t="s">
        <v>34</v>
      </c>
      <c r="D22" s="23">
        <v>717464</v>
      </c>
      <c r="E22" s="23">
        <v>54402</v>
      </c>
      <c r="F22" s="23">
        <v>42450</v>
      </c>
      <c r="G22" s="23">
        <v>30578</v>
      </c>
      <c r="H22" s="23">
        <v>15857</v>
      </c>
      <c r="I22" s="23">
        <v>19580</v>
      </c>
      <c r="J22" s="24">
        <v>880331</v>
      </c>
      <c r="K22" s="25">
        <f t="shared" si="1"/>
        <v>0.81499345132683043</v>
      </c>
      <c r="L22" s="26">
        <f t="shared" si="1"/>
        <v>6.1797210367464057E-2</v>
      </c>
      <c r="M22" s="26">
        <f t="shared" si="1"/>
        <v>4.8220498880534708E-2</v>
      </c>
      <c r="N22" s="26">
        <f t="shared" si="1"/>
        <v>3.4734662303156423E-2</v>
      </c>
      <c r="O22" s="26">
        <f t="shared" si="1"/>
        <v>1.8012543009390786E-2</v>
      </c>
      <c r="P22" s="26">
        <f t="shared" si="1"/>
        <v>2.2241634112623546E-2</v>
      </c>
    </row>
    <row r="23" spans="1:16" ht="15" customHeight="1" x14ac:dyDescent="0.2">
      <c r="A23" s="6">
        <v>21</v>
      </c>
      <c r="B23" s="7" t="s">
        <v>170</v>
      </c>
      <c r="C23" s="8" t="s">
        <v>35</v>
      </c>
      <c r="D23" s="9">
        <v>471363</v>
      </c>
      <c r="E23" s="9">
        <v>183175</v>
      </c>
      <c r="F23" s="9">
        <v>163615</v>
      </c>
      <c r="G23" s="9">
        <v>260</v>
      </c>
      <c r="H23" s="9">
        <v>2275</v>
      </c>
      <c r="I23" s="9">
        <v>357859</v>
      </c>
      <c r="J23" s="10">
        <v>1178547</v>
      </c>
      <c r="K23" s="11">
        <f t="shared" si="1"/>
        <v>0.39995265356409204</v>
      </c>
      <c r="L23" s="12">
        <f t="shared" si="1"/>
        <v>0.15542443364583677</v>
      </c>
      <c r="M23" s="12">
        <f t="shared" si="1"/>
        <v>0.1388277260049875</v>
      </c>
      <c r="N23" s="12">
        <f t="shared" si="1"/>
        <v>2.2061063326282279E-4</v>
      </c>
      <c r="O23" s="12">
        <f t="shared" si="1"/>
        <v>1.9303430410496994E-3</v>
      </c>
      <c r="P23" s="12">
        <f t="shared" si="1"/>
        <v>0.30364423311077116</v>
      </c>
    </row>
    <row r="24" spans="1:16" ht="15" customHeight="1" x14ac:dyDescent="0.2">
      <c r="A24" s="13">
        <v>22</v>
      </c>
      <c r="B24" s="14" t="s">
        <v>170</v>
      </c>
      <c r="C24" s="15" t="s">
        <v>36</v>
      </c>
      <c r="D24" s="16">
        <v>465788</v>
      </c>
      <c r="E24" s="16">
        <v>4339</v>
      </c>
      <c r="F24" s="16">
        <v>22594</v>
      </c>
      <c r="G24" s="16">
        <v>179748</v>
      </c>
      <c r="H24" s="16">
        <v>44225</v>
      </c>
      <c r="I24" s="16">
        <v>59358</v>
      </c>
      <c r="J24" s="17">
        <v>776052</v>
      </c>
      <c r="K24" s="18">
        <f t="shared" si="1"/>
        <v>0.60020204831634993</v>
      </c>
      <c r="L24" s="19">
        <f t="shared" si="1"/>
        <v>5.591120182668172E-3</v>
      </c>
      <c r="M24" s="19">
        <f t="shared" si="1"/>
        <v>2.9114028441393103E-2</v>
      </c>
      <c r="N24" s="19">
        <f t="shared" si="1"/>
        <v>0.2316184997912511</v>
      </c>
      <c r="O24" s="19">
        <f t="shared" si="1"/>
        <v>5.6987160654182967E-2</v>
      </c>
      <c r="P24" s="19">
        <f t="shared" si="1"/>
        <v>7.6487142614154721E-2</v>
      </c>
    </row>
    <row r="25" spans="1:16" ht="15" customHeight="1" x14ac:dyDescent="0.2">
      <c r="A25" s="13">
        <v>23</v>
      </c>
      <c r="B25" s="14" t="s">
        <v>170</v>
      </c>
      <c r="C25" s="15" t="s">
        <v>37</v>
      </c>
      <c r="D25" s="16">
        <v>1196478</v>
      </c>
      <c r="E25" s="16">
        <v>68049</v>
      </c>
      <c r="F25" s="16">
        <v>232040</v>
      </c>
      <c r="G25" s="16">
        <v>54915</v>
      </c>
      <c r="H25" s="16">
        <v>486924</v>
      </c>
      <c r="I25" s="16">
        <v>540011</v>
      </c>
      <c r="J25" s="17">
        <v>2578417</v>
      </c>
      <c r="K25" s="18">
        <f t="shared" si="1"/>
        <v>0.46403587937870405</v>
      </c>
      <c r="L25" s="19">
        <f t="shared" si="1"/>
        <v>2.6391774487990113E-2</v>
      </c>
      <c r="M25" s="19">
        <f t="shared" si="1"/>
        <v>8.9993201254878474E-2</v>
      </c>
      <c r="N25" s="19">
        <f t="shared" si="1"/>
        <v>2.1297951417478242E-2</v>
      </c>
      <c r="O25" s="19">
        <f t="shared" si="1"/>
        <v>0.18884610208511657</v>
      </c>
      <c r="P25" s="19">
        <f t="shared" si="1"/>
        <v>0.20943509137583255</v>
      </c>
    </row>
    <row r="26" spans="1:16" ht="15" customHeight="1" x14ac:dyDescent="0.2">
      <c r="A26" s="13">
        <v>24</v>
      </c>
      <c r="B26" s="14" t="s">
        <v>170</v>
      </c>
      <c r="C26" s="15" t="s">
        <v>38</v>
      </c>
      <c r="D26" s="16">
        <v>2810507</v>
      </c>
      <c r="E26" s="16">
        <v>226958</v>
      </c>
      <c r="F26" s="16">
        <v>153885</v>
      </c>
      <c r="G26" s="16">
        <v>881221</v>
      </c>
      <c r="H26" s="16">
        <v>144540</v>
      </c>
      <c r="I26" s="16">
        <v>293185</v>
      </c>
      <c r="J26" s="17">
        <v>4510296</v>
      </c>
      <c r="K26" s="18">
        <f t="shared" si="1"/>
        <v>0.62313138649880184</v>
      </c>
      <c r="L26" s="19">
        <f t="shared" si="1"/>
        <v>5.0319978999161033E-2</v>
      </c>
      <c r="M26" s="19">
        <f t="shared" si="1"/>
        <v>3.4118603302310979E-2</v>
      </c>
      <c r="N26" s="19">
        <f t="shared" si="1"/>
        <v>0.19537985976973574</v>
      </c>
      <c r="O26" s="19">
        <f t="shared" si="1"/>
        <v>3.204667720256054E-2</v>
      </c>
      <c r="P26" s="19">
        <f t="shared" si="1"/>
        <v>6.5003494227429862E-2</v>
      </c>
    </row>
    <row r="27" spans="1:16" ht="15" customHeight="1" x14ac:dyDescent="0.2">
      <c r="A27" s="20">
        <v>25</v>
      </c>
      <c r="B27" s="21" t="s">
        <v>170</v>
      </c>
      <c r="C27" s="22" t="s">
        <v>39</v>
      </c>
      <c r="D27" s="23">
        <v>509970</v>
      </c>
      <c r="E27" s="23">
        <v>35667</v>
      </c>
      <c r="F27" s="23">
        <v>41371</v>
      </c>
      <c r="G27" s="23">
        <v>7455</v>
      </c>
      <c r="H27" s="23">
        <v>2750</v>
      </c>
      <c r="I27" s="23">
        <v>0</v>
      </c>
      <c r="J27" s="24">
        <v>597213</v>
      </c>
      <c r="K27" s="25">
        <f t="shared" si="1"/>
        <v>0.85391644187249771</v>
      </c>
      <c r="L27" s="26">
        <f t="shared" si="1"/>
        <v>5.9722410597224107E-2</v>
      </c>
      <c r="M27" s="26">
        <f t="shared" si="1"/>
        <v>6.9273441803845523E-2</v>
      </c>
      <c r="N27" s="26">
        <f t="shared" si="1"/>
        <v>1.2482983458163168E-2</v>
      </c>
      <c r="O27" s="26">
        <f t="shared" si="1"/>
        <v>4.6047222682694452E-3</v>
      </c>
      <c r="P27" s="26">
        <f t="shared" si="1"/>
        <v>0</v>
      </c>
    </row>
    <row r="28" spans="1:16" ht="15" customHeight="1" x14ac:dyDescent="0.2">
      <c r="A28" s="6">
        <v>26</v>
      </c>
      <c r="B28" s="7" t="s">
        <v>171</v>
      </c>
      <c r="C28" s="8" t="s">
        <v>40</v>
      </c>
      <c r="D28" s="9">
        <v>33213098</v>
      </c>
      <c r="E28" s="9">
        <v>627114</v>
      </c>
      <c r="F28" s="9">
        <v>3776984</v>
      </c>
      <c r="G28" s="9">
        <v>459868</v>
      </c>
      <c r="H28" s="9">
        <v>29793</v>
      </c>
      <c r="I28" s="9">
        <v>1934295</v>
      </c>
      <c r="J28" s="10">
        <v>40041152</v>
      </c>
      <c r="K28" s="11">
        <f t="shared" si="1"/>
        <v>0.82947408705923342</v>
      </c>
      <c r="L28" s="12">
        <f t="shared" si="1"/>
        <v>1.5661737204763739E-2</v>
      </c>
      <c r="M28" s="12">
        <f t="shared" si="1"/>
        <v>9.4327555810582067E-2</v>
      </c>
      <c r="N28" s="12">
        <f t="shared" si="1"/>
        <v>1.1484884350979711E-2</v>
      </c>
      <c r="O28" s="12">
        <f t="shared" si="1"/>
        <v>7.4405951157449212E-4</v>
      </c>
      <c r="P28" s="12">
        <f t="shared" si="1"/>
        <v>4.8307676062866525E-2</v>
      </c>
    </row>
    <row r="29" spans="1:16" ht="15" customHeight="1" x14ac:dyDescent="0.2">
      <c r="A29" s="13">
        <v>27</v>
      </c>
      <c r="B29" s="14" t="s">
        <v>170</v>
      </c>
      <c r="C29" s="15" t="s">
        <v>41</v>
      </c>
      <c r="D29" s="16">
        <v>1105509</v>
      </c>
      <c r="E29" s="16">
        <v>121911</v>
      </c>
      <c r="F29" s="16">
        <v>68656</v>
      </c>
      <c r="G29" s="16">
        <v>129099</v>
      </c>
      <c r="H29" s="16">
        <v>116350</v>
      </c>
      <c r="I29" s="16">
        <v>176597</v>
      </c>
      <c r="J29" s="17">
        <v>1718122</v>
      </c>
      <c r="K29" s="18">
        <f t="shared" si="1"/>
        <v>0.64344033776414011</v>
      </c>
      <c r="L29" s="19">
        <f t="shared" si="1"/>
        <v>7.0955962382182408E-2</v>
      </c>
      <c r="M29" s="19">
        <f t="shared" si="1"/>
        <v>3.9959909715375275E-2</v>
      </c>
      <c r="N29" s="19">
        <f t="shared" si="1"/>
        <v>7.51396000982468E-2</v>
      </c>
      <c r="O29" s="19">
        <f t="shared" si="1"/>
        <v>6.7719288851431969E-2</v>
      </c>
      <c r="P29" s="19">
        <f t="shared" si="1"/>
        <v>0.10278490118862339</v>
      </c>
    </row>
    <row r="30" spans="1:16" ht="15" customHeight="1" x14ac:dyDescent="0.2">
      <c r="A30" s="13">
        <v>28</v>
      </c>
      <c r="B30" s="14" t="s">
        <v>170</v>
      </c>
      <c r="C30" s="15" t="s">
        <v>42</v>
      </c>
      <c r="D30" s="16">
        <v>4805764</v>
      </c>
      <c r="E30" s="16">
        <v>1345880</v>
      </c>
      <c r="F30" s="16">
        <v>512305</v>
      </c>
      <c r="G30" s="16">
        <v>509400</v>
      </c>
      <c r="H30" s="16">
        <v>15220</v>
      </c>
      <c r="I30" s="16">
        <v>25020</v>
      </c>
      <c r="J30" s="17">
        <v>7213589</v>
      </c>
      <c r="K30" s="18">
        <f t="shared" si="1"/>
        <v>0.66620984367143732</v>
      </c>
      <c r="L30" s="19">
        <f t="shared" si="1"/>
        <v>0.18657564216647218</v>
      </c>
      <c r="M30" s="19">
        <f t="shared" si="1"/>
        <v>7.1019432906421473E-2</v>
      </c>
      <c r="N30" s="19">
        <f t="shared" si="1"/>
        <v>7.0616720747467041E-2</v>
      </c>
      <c r="O30" s="19">
        <f t="shared" si="1"/>
        <v>2.1099067329730043E-3</v>
      </c>
      <c r="P30" s="19">
        <f t="shared" si="1"/>
        <v>3.4684537752289464E-3</v>
      </c>
    </row>
    <row r="31" spans="1:16" ht="15" customHeight="1" x14ac:dyDescent="0.2">
      <c r="A31" s="13">
        <v>29</v>
      </c>
      <c r="B31" s="14" t="s">
        <v>170</v>
      </c>
      <c r="C31" s="15" t="s">
        <v>43</v>
      </c>
      <c r="D31" s="16">
        <v>5783770</v>
      </c>
      <c r="E31" s="16">
        <v>183194</v>
      </c>
      <c r="F31" s="16">
        <v>107681</v>
      </c>
      <c r="G31" s="16">
        <v>1725944</v>
      </c>
      <c r="H31" s="16">
        <v>394420</v>
      </c>
      <c r="I31" s="16">
        <v>826723</v>
      </c>
      <c r="J31" s="17">
        <v>9021732</v>
      </c>
      <c r="K31" s="18">
        <f t="shared" si="1"/>
        <v>0.64109308500851059</v>
      </c>
      <c r="L31" s="19">
        <f t="shared" si="1"/>
        <v>2.0305857012821928E-2</v>
      </c>
      <c r="M31" s="19">
        <f t="shared" si="1"/>
        <v>1.1935734734749381E-2</v>
      </c>
      <c r="N31" s="19">
        <f t="shared" si="1"/>
        <v>0.19130960662542404</v>
      </c>
      <c r="O31" s="19">
        <f t="shared" si="1"/>
        <v>4.3718877927209542E-2</v>
      </c>
      <c r="P31" s="19">
        <f t="shared" si="1"/>
        <v>9.1636838691284556E-2</v>
      </c>
    </row>
    <row r="32" spans="1:16" ht="15" customHeight="1" x14ac:dyDescent="0.2">
      <c r="A32" s="20">
        <v>30</v>
      </c>
      <c r="B32" s="21" t="s">
        <v>170</v>
      </c>
      <c r="C32" s="22" t="s">
        <v>44</v>
      </c>
      <c r="D32" s="23">
        <v>412841</v>
      </c>
      <c r="E32" s="23">
        <v>61645</v>
      </c>
      <c r="F32" s="23">
        <v>5899</v>
      </c>
      <c r="G32" s="23">
        <v>72318</v>
      </c>
      <c r="H32" s="23">
        <v>0</v>
      </c>
      <c r="I32" s="23">
        <v>46578</v>
      </c>
      <c r="J32" s="24">
        <v>599281</v>
      </c>
      <c r="K32" s="25">
        <f t="shared" si="1"/>
        <v>0.68889385780627121</v>
      </c>
      <c r="L32" s="26">
        <f t="shared" si="1"/>
        <v>0.10286493314488529</v>
      </c>
      <c r="M32" s="26">
        <f t="shared" si="1"/>
        <v>9.843462415794927E-3</v>
      </c>
      <c r="N32" s="26">
        <f t="shared" si="1"/>
        <v>0.12067460840573954</v>
      </c>
      <c r="O32" s="26">
        <f t="shared" si="1"/>
        <v>0</v>
      </c>
      <c r="P32" s="26">
        <f t="shared" si="1"/>
        <v>7.7723138227309058E-2</v>
      </c>
    </row>
    <row r="33" spans="1:16" ht="15" customHeight="1" x14ac:dyDescent="0.2">
      <c r="A33" s="6">
        <v>31</v>
      </c>
      <c r="B33" s="7" t="s">
        <v>170</v>
      </c>
      <c r="C33" s="8" t="s">
        <v>45</v>
      </c>
      <c r="D33" s="9">
        <v>1859201</v>
      </c>
      <c r="E33" s="9">
        <v>22002</v>
      </c>
      <c r="F33" s="9">
        <v>163263</v>
      </c>
      <c r="G33" s="9">
        <v>274387</v>
      </c>
      <c r="H33" s="9">
        <v>151671</v>
      </c>
      <c r="I33" s="9">
        <v>274461</v>
      </c>
      <c r="J33" s="10">
        <v>2744985</v>
      </c>
      <c r="K33" s="11">
        <f t="shared" si="1"/>
        <v>0.6773082548720667</v>
      </c>
      <c r="L33" s="12">
        <f t="shared" si="1"/>
        <v>8.0153443461439683E-3</v>
      </c>
      <c r="M33" s="12">
        <f t="shared" si="1"/>
        <v>5.9476827742228101E-2</v>
      </c>
      <c r="N33" s="12">
        <f t="shared" si="1"/>
        <v>9.9959380470202933E-2</v>
      </c>
      <c r="O33" s="12">
        <f t="shared" si="1"/>
        <v>5.5253853846195883E-2</v>
      </c>
      <c r="P33" s="12">
        <f t="shared" si="1"/>
        <v>9.9986338723162427E-2</v>
      </c>
    </row>
    <row r="34" spans="1:16" ht="15" customHeight="1" x14ac:dyDescent="0.2">
      <c r="A34" s="13">
        <v>32</v>
      </c>
      <c r="B34" s="14" t="s">
        <v>171</v>
      </c>
      <c r="C34" s="15" t="s">
        <v>46</v>
      </c>
      <c r="D34" s="16">
        <v>1426638</v>
      </c>
      <c r="E34" s="16">
        <v>25408</v>
      </c>
      <c r="F34" s="16">
        <v>105370</v>
      </c>
      <c r="G34" s="16">
        <v>204414</v>
      </c>
      <c r="H34" s="16">
        <v>246440</v>
      </c>
      <c r="I34" s="16">
        <v>783205</v>
      </c>
      <c r="J34" s="17">
        <v>2791475</v>
      </c>
      <c r="K34" s="18">
        <f t="shared" si="1"/>
        <v>0.51106959582299682</v>
      </c>
      <c r="L34" s="19">
        <f t="shared" si="1"/>
        <v>9.1019980476271505E-3</v>
      </c>
      <c r="M34" s="19">
        <f t="shared" si="1"/>
        <v>3.7747069201766091E-2</v>
      </c>
      <c r="N34" s="19">
        <f t="shared" si="1"/>
        <v>7.3227952963934834E-2</v>
      </c>
      <c r="O34" s="19">
        <f t="shared" si="1"/>
        <v>8.828307615149697E-2</v>
      </c>
      <c r="P34" s="19">
        <f t="shared" si="1"/>
        <v>0.28057030781217818</v>
      </c>
    </row>
    <row r="35" spans="1:16" ht="15" customHeight="1" x14ac:dyDescent="0.2">
      <c r="A35" s="13">
        <v>33</v>
      </c>
      <c r="B35" s="14" t="s">
        <v>170</v>
      </c>
      <c r="C35" s="15" t="s">
        <v>47</v>
      </c>
      <c r="D35" s="16">
        <v>577398</v>
      </c>
      <c r="E35" s="16">
        <v>53679</v>
      </c>
      <c r="F35" s="16">
        <v>157503</v>
      </c>
      <c r="G35" s="16">
        <v>5113</v>
      </c>
      <c r="H35" s="16">
        <v>65479</v>
      </c>
      <c r="I35" s="16">
        <v>0</v>
      </c>
      <c r="J35" s="17">
        <v>859172</v>
      </c>
      <c r="K35" s="18">
        <f t="shared" si="1"/>
        <v>0.67204005717132309</v>
      </c>
      <c r="L35" s="19">
        <f t="shared" si="1"/>
        <v>6.247759470746253E-2</v>
      </c>
      <c r="M35" s="19">
        <f t="shared" si="1"/>
        <v>0.18331952158589898</v>
      </c>
      <c r="N35" s="19">
        <f t="shared" si="1"/>
        <v>5.9510784802111801E-3</v>
      </c>
      <c r="O35" s="19">
        <f t="shared" si="1"/>
        <v>7.6211748055104223E-2</v>
      </c>
      <c r="P35" s="19">
        <f t="shared" si="1"/>
        <v>0</v>
      </c>
    </row>
    <row r="36" spans="1:16" ht="15" customHeight="1" x14ac:dyDescent="0.2">
      <c r="A36" s="13">
        <v>34</v>
      </c>
      <c r="B36" s="14" t="s">
        <v>170</v>
      </c>
      <c r="C36" s="15" t="s">
        <v>48</v>
      </c>
      <c r="D36" s="16">
        <v>1379504</v>
      </c>
      <c r="E36" s="16">
        <v>77270</v>
      </c>
      <c r="F36" s="16">
        <v>412087</v>
      </c>
      <c r="G36" s="16">
        <v>39321</v>
      </c>
      <c r="H36" s="16">
        <v>27014</v>
      </c>
      <c r="I36" s="16">
        <v>168889</v>
      </c>
      <c r="J36" s="17">
        <v>2104085</v>
      </c>
      <c r="K36" s="18">
        <f t="shared" si="1"/>
        <v>0.65563130767055511</v>
      </c>
      <c r="L36" s="19">
        <f t="shared" si="1"/>
        <v>3.6723801557446589E-2</v>
      </c>
      <c r="M36" s="19">
        <f t="shared" si="1"/>
        <v>0.19585092807562432</v>
      </c>
      <c r="N36" s="19">
        <f t="shared" si="1"/>
        <v>1.8687933234636432E-2</v>
      </c>
      <c r="O36" s="19">
        <f t="shared" si="1"/>
        <v>1.283883493299938E-2</v>
      </c>
      <c r="P36" s="19">
        <f t="shared" si="1"/>
        <v>8.0267194528738151E-2</v>
      </c>
    </row>
    <row r="37" spans="1:16" ht="15" customHeight="1" x14ac:dyDescent="0.2">
      <c r="A37" s="20">
        <v>35</v>
      </c>
      <c r="B37" s="21" t="s">
        <v>170</v>
      </c>
      <c r="C37" s="22" t="s">
        <v>49</v>
      </c>
      <c r="D37" s="23">
        <v>1992091</v>
      </c>
      <c r="E37" s="23">
        <v>227970</v>
      </c>
      <c r="F37" s="23">
        <v>231409</v>
      </c>
      <c r="G37" s="23">
        <v>140051</v>
      </c>
      <c r="H37" s="23">
        <v>2300</v>
      </c>
      <c r="I37" s="23">
        <v>244525</v>
      </c>
      <c r="J37" s="24">
        <v>2838346</v>
      </c>
      <c r="K37" s="25">
        <f t="shared" si="1"/>
        <v>0.70184924600453924</v>
      </c>
      <c r="L37" s="26">
        <f t="shared" si="1"/>
        <v>8.0317903455040363E-2</v>
      </c>
      <c r="M37" s="26">
        <f t="shared" si="1"/>
        <v>8.1529524589320682E-2</v>
      </c>
      <c r="N37" s="26">
        <f t="shared" si="1"/>
        <v>4.9342469170425313E-2</v>
      </c>
      <c r="O37" s="26">
        <f t="shared" si="1"/>
        <v>8.1033108718951111E-4</v>
      </c>
      <c r="P37" s="26">
        <f t="shared" si="1"/>
        <v>8.6150525693484872E-2</v>
      </c>
    </row>
    <row r="38" spans="1:16" ht="15" customHeight="1" x14ac:dyDescent="0.2">
      <c r="A38" s="6">
        <v>36</v>
      </c>
      <c r="B38" s="7" t="s">
        <v>170</v>
      </c>
      <c r="C38" s="8" t="s">
        <v>50</v>
      </c>
      <c r="D38" s="9">
        <v>17759708</v>
      </c>
      <c r="E38" s="9">
        <v>650083</v>
      </c>
      <c r="F38" s="9">
        <v>2952214</v>
      </c>
      <c r="G38" s="9">
        <v>16760</v>
      </c>
      <c r="H38" s="9">
        <v>619882</v>
      </c>
      <c r="I38" s="9">
        <v>4981249</v>
      </c>
      <c r="J38" s="10">
        <v>26979896</v>
      </c>
      <c r="K38" s="11">
        <f t="shared" si="1"/>
        <v>0.65825709632090501</v>
      </c>
      <c r="L38" s="12">
        <f t="shared" si="1"/>
        <v>2.4095089173064271E-2</v>
      </c>
      <c r="M38" s="12">
        <f t="shared" si="1"/>
        <v>0.10942273461691623</v>
      </c>
      <c r="N38" s="12">
        <f t="shared" si="1"/>
        <v>6.2120328410457924E-4</v>
      </c>
      <c r="O38" s="12">
        <f t="shared" si="1"/>
        <v>2.2975700128718066E-2</v>
      </c>
      <c r="P38" s="12">
        <f t="shared" si="1"/>
        <v>0.18462817647629182</v>
      </c>
    </row>
    <row r="39" spans="1:16" ht="15" customHeight="1" x14ac:dyDescent="0.2">
      <c r="A39" s="13">
        <v>37</v>
      </c>
      <c r="B39" s="14" t="s">
        <v>170</v>
      </c>
      <c r="C39" s="15" t="s">
        <v>51</v>
      </c>
      <c r="D39" s="16">
        <v>2372348</v>
      </c>
      <c r="E39" s="16">
        <v>58318</v>
      </c>
      <c r="F39" s="16">
        <v>184573</v>
      </c>
      <c r="G39" s="16">
        <v>215189</v>
      </c>
      <c r="H39" s="16">
        <v>586792</v>
      </c>
      <c r="I39" s="16">
        <v>582672</v>
      </c>
      <c r="J39" s="17">
        <v>3999892</v>
      </c>
      <c r="K39" s="18">
        <f t="shared" si="1"/>
        <v>0.59310301378137209</v>
      </c>
      <c r="L39" s="19">
        <f t="shared" si="1"/>
        <v>1.4579893657128742E-2</v>
      </c>
      <c r="M39" s="19">
        <f t="shared" si="1"/>
        <v>4.6144495901389339E-2</v>
      </c>
      <c r="N39" s="19">
        <f t="shared" si="1"/>
        <v>5.3798702564969256E-2</v>
      </c>
      <c r="O39" s="19">
        <f t="shared" si="1"/>
        <v>0.14670196095294574</v>
      </c>
      <c r="P39" s="19">
        <f t="shared" si="1"/>
        <v>0.14567193314219484</v>
      </c>
    </row>
    <row r="40" spans="1:16" ht="15" customHeight="1" x14ac:dyDescent="0.2">
      <c r="A40" s="13">
        <v>38</v>
      </c>
      <c r="B40" s="14" t="s">
        <v>171</v>
      </c>
      <c r="C40" s="15" t="s">
        <v>52</v>
      </c>
      <c r="D40" s="16">
        <v>2008753</v>
      </c>
      <c r="E40" s="16">
        <v>84127</v>
      </c>
      <c r="F40" s="16">
        <v>36631</v>
      </c>
      <c r="G40" s="16">
        <v>262216</v>
      </c>
      <c r="H40" s="16">
        <v>0</v>
      </c>
      <c r="I40" s="16">
        <v>0</v>
      </c>
      <c r="J40" s="17">
        <v>2391727</v>
      </c>
      <c r="K40" s="18">
        <f t="shared" si="1"/>
        <v>0.83987553763452105</v>
      </c>
      <c r="L40" s="19">
        <f t="shared" si="1"/>
        <v>3.517416494441046E-2</v>
      </c>
      <c r="M40" s="19">
        <f t="shared" si="1"/>
        <v>1.5315711199480542E-2</v>
      </c>
      <c r="N40" s="19">
        <f t="shared" si="1"/>
        <v>0.109634586221588</v>
      </c>
      <c r="O40" s="19">
        <f t="shared" si="1"/>
        <v>0</v>
      </c>
      <c r="P40" s="19">
        <f t="shared" si="1"/>
        <v>0</v>
      </c>
    </row>
    <row r="41" spans="1:16" ht="15" customHeight="1" x14ac:dyDescent="0.2">
      <c r="A41" s="13">
        <v>39</v>
      </c>
      <c r="B41" s="14" t="s">
        <v>170</v>
      </c>
      <c r="C41" s="15" t="s">
        <v>53</v>
      </c>
      <c r="D41" s="16">
        <v>1759115</v>
      </c>
      <c r="E41" s="16">
        <v>94454</v>
      </c>
      <c r="F41" s="16">
        <v>362163</v>
      </c>
      <c r="G41" s="16">
        <v>12755</v>
      </c>
      <c r="H41" s="16">
        <v>0</v>
      </c>
      <c r="I41" s="16">
        <v>0</v>
      </c>
      <c r="J41" s="17">
        <v>2228487</v>
      </c>
      <c r="K41" s="18">
        <f t="shared" si="1"/>
        <v>0.78937637957950846</v>
      </c>
      <c r="L41" s="19">
        <f t="shared" si="1"/>
        <v>4.2384810860462724E-2</v>
      </c>
      <c r="M41" s="19">
        <f t="shared" si="1"/>
        <v>0.16251519528720607</v>
      </c>
      <c r="N41" s="19">
        <f t="shared" si="1"/>
        <v>5.7236142728227715E-3</v>
      </c>
      <c r="O41" s="19">
        <f t="shared" si="1"/>
        <v>0</v>
      </c>
      <c r="P41" s="19">
        <f t="shared" si="1"/>
        <v>0</v>
      </c>
    </row>
    <row r="42" spans="1:16" ht="15" customHeight="1" x14ac:dyDescent="0.2">
      <c r="A42" s="20">
        <v>40</v>
      </c>
      <c r="B42" s="21" t="s">
        <v>170</v>
      </c>
      <c r="C42" s="22" t="s">
        <v>54</v>
      </c>
      <c r="D42" s="23">
        <v>1372162</v>
      </c>
      <c r="E42" s="23">
        <v>236789</v>
      </c>
      <c r="F42" s="23">
        <v>420605</v>
      </c>
      <c r="G42" s="23">
        <v>799010</v>
      </c>
      <c r="H42" s="23">
        <v>299949</v>
      </c>
      <c r="I42" s="23">
        <v>929760</v>
      </c>
      <c r="J42" s="24">
        <v>4058275</v>
      </c>
      <c r="K42" s="25">
        <f t="shared" si="1"/>
        <v>0.33811459302289765</v>
      </c>
      <c r="L42" s="26">
        <f t="shared" si="1"/>
        <v>5.8347204169259106E-2</v>
      </c>
      <c r="M42" s="26">
        <f t="shared" si="1"/>
        <v>0.10364132543999606</v>
      </c>
      <c r="N42" s="26">
        <f t="shared" si="1"/>
        <v>0.19688414412527491</v>
      </c>
      <c r="O42" s="26">
        <f t="shared" si="1"/>
        <v>7.391046688556098E-2</v>
      </c>
      <c r="P42" s="26">
        <f t="shared" si="1"/>
        <v>0.22910226635701128</v>
      </c>
    </row>
    <row r="43" spans="1:16" ht="15" customHeight="1" x14ac:dyDescent="0.2">
      <c r="A43" s="6">
        <v>41</v>
      </c>
      <c r="B43" s="7" t="s">
        <v>170</v>
      </c>
      <c r="C43" s="8" t="s">
        <v>55</v>
      </c>
      <c r="D43" s="9">
        <v>590492</v>
      </c>
      <c r="E43" s="9">
        <v>116075</v>
      </c>
      <c r="F43" s="9">
        <v>88026</v>
      </c>
      <c r="G43" s="9">
        <v>227688</v>
      </c>
      <c r="H43" s="9">
        <v>19132</v>
      </c>
      <c r="I43" s="9">
        <v>0</v>
      </c>
      <c r="J43" s="10">
        <v>1041413</v>
      </c>
      <c r="K43" s="11">
        <f t="shared" si="1"/>
        <v>0.56701039837221157</v>
      </c>
      <c r="L43" s="12">
        <f t="shared" si="1"/>
        <v>0.11145914253038899</v>
      </c>
      <c r="M43" s="12">
        <f t="shared" si="1"/>
        <v>8.452554366039218E-2</v>
      </c>
      <c r="N43" s="12">
        <f t="shared" si="1"/>
        <v>0.21863372168390446</v>
      </c>
      <c r="O43" s="12">
        <f t="shared" si="1"/>
        <v>1.8371193753102755E-2</v>
      </c>
      <c r="P43" s="12">
        <f t="shared" si="1"/>
        <v>0</v>
      </c>
    </row>
    <row r="44" spans="1:16" ht="15" customHeight="1" x14ac:dyDescent="0.2">
      <c r="A44" s="13">
        <v>42</v>
      </c>
      <c r="B44" s="14" t="s">
        <v>170</v>
      </c>
      <c r="C44" s="15" t="s">
        <v>56</v>
      </c>
      <c r="D44" s="16">
        <v>472464</v>
      </c>
      <c r="E44" s="16">
        <v>65814</v>
      </c>
      <c r="F44" s="16">
        <v>46535</v>
      </c>
      <c r="G44" s="16">
        <v>99</v>
      </c>
      <c r="H44" s="16">
        <v>101998</v>
      </c>
      <c r="I44" s="16">
        <v>375377</v>
      </c>
      <c r="J44" s="17">
        <v>1062287</v>
      </c>
      <c r="K44" s="18">
        <f t="shared" si="1"/>
        <v>0.44476116153167644</v>
      </c>
      <c r="L44" s="19">
        <f t="shared" si="1"/>
        <v>6.1955008392270638E-2</v>
      </c>
      <c r="M44" s="19">
        <f t="shared" si="1"/>
        <v>4.3806428959405508E-2</v>
      </c>
      <c r="N44" s="19">
        <f t="shared" si="1"/>
        <v>9.3195153475473207E-5</v>
      </c>
      <c r="O44" s="19">
        <f t="shared" si="1"/>
        <v>9.6017366304962784E-2</v>
      </c>
      <c r="P44" s="19">
        <f t="shared" si="1"/>
        <v>0.35336683965820914</v>
      </c>
    </row>
    <row r="45" spans="1:16" ht="15" customHeight="1" x14ac:dyDescent="0.2">
      <c r="A45" s="13">
        <v>43</v>
      </c>
      <c r="B45" s="14" t="s">
        <v>170</v>
      </c>
      <c r="C45" s="15" t="s">
        <v>57</v>
      </c>
      <c r="D45" s="16">
        <v>677282</v>
      </c>
      <c r="E45" s="16">
        <v>369819</v>
      </c>
      <c r="F45" s="16">
        <v>174114</v>
      </c>
      <c r="G45" s="16">
        <v>238161</v>
      </c>
      <c r="H45" s="16">
        <v>95442</v>
      </c>
      <c r="I45" s="16">
        <v>345302</v>
      </c>
      <c r="J45" s="17">
        <v>1900120</v>
      </c>
      <c r="K45" s="18">
        <f t="shared" si="1"/>
        <v>0.35644169841904721</v>
      </c>
      <c r="L45" s="19">
        <f t="shared" si="1"/>
        <v>0.19462928657137443</v>
      </c>
      <c r="M45" s="19">
        <f t="shared" si="1"/>
        <v>9.1633160010946679E-2</v>
      </c>
      <c r="N45" s="19">
        <f t="shared" si="1"/>
        <v>0.12533997852767192</v>
      </c>
      <c r="O45" s="19">
        <f t="shared" si="1"/>
        <v>5.0229459192051025E-2</v>
      </c>
      <c r="P45" s="19">
        <f t="shared" si="1"/>
        <v>0.1817264172789087</v>
      </c>
    </row>
    <row r="46" spans="1:16" ht="15" customHeight="1" x14ac:dyDescent="0.2">
      <c r="A46" s="13">
        <v>44</v>
      </c>
      <c r="B46" s="14" t="s">
        <v>171</v>
      </c>
      <c r="C46" s="15" t="s">
        <v>58</v>
      </c>
      <c r="D46" s="16">
        <v>1765550</v>
      </c>
      <c r="E46" s="16">
        <v>126074</v>
      </c>
      <c r="F46" s="16">
        <v>230158</v>
      </c>
      <c r="G46" s="16">
        <v>7327</v>
      </c>
      <c r="H46" s="16">
        <v>54015</v>
      </c>
      <c r="I46" s="16">
        <v>1650834</v>
      </c>
      <c r="J46" s="17">
        <v>3833958</v>
      </c>
      <c r="K46" s="18">
        <f t="shared" si="1"/>
        <v>0.46050321886676904</v>
      </c>
      <c r="L46" s="19">
        <f t="shared" si="1"/>
        <v>3.2883510982645088E-2</v>
      </c>
      <c r="M46" s="19">
        <f t="shared" si="1"/>
        <v>6.0031434877481707E-2</v>
      </c>
      <c r="N46" s="19">
        <f t="shared" si="1"/>
        <v>1.9110798814175847E-3</v>
      </c>
      <c r="O46" s="19">
        <f t="shared" si="1"/>
        <v>1.4088573740244416E-2</v>
      </c>
      <c r="P46" s="19">
        <f t="shared" si="1"/>
        <v>0.43058218165144219</v>
      </c>
    </row>
    <row r="47" spans="1:16" ht="15" customHeight="1" x14ac:dyDescent="0.2">
      <c r="A47" s="20">
        <v>45</v>
      </c>
      <c r="B47" s="21" t="s">
        <v>170</v>
      </c>
      <c r="C47" s="22" t="s">
        <v>59</v>
      </c>
      <c r="D47" s="23">
        <v>2420017</v>
      </c>
      <c r="E47" s="23">
        <v>938519</v>
      </c>
      <c r="F47" s="23">
        <v>0</v>
      </c>
      <c r="G47" s="23">
        <v>140745</v>
      </c>
      <c r="H47" s="23">
        <v>209671</v>
      </c>
      <c r="I47" s="23">
        <v>1616590</v>
      </c>
      <c r="J47" s="24">
        <v>5325542</v>
      </c>
      <c r="K47" s="25">
        <f t="shared" si="1"/>
        <v>0.45441703398452216</v>
      </c>
      <c r="L47" s="26">
        <f t="shared" si="1"/>
        <v>0.17622976215378641</v>
      </c>
      <c r="M47" s="26">
        <f t="shared" si="1"/>
        <v>0</v>
      </c>
      <c r="N47" s="26">
        <f t="shared" si="1"/>
        <v>2.6428295936826711E-2</v>
      </c>
      <c r="O47" s="26">
        <f t="shared" si="1"/>
        <v>3.9370828358878777E-2</v>
      </c>
      <c r="P47" s="26">
        <f t="shared" si="1"/>
        <v>0.30355407956598596</v>
      </c>
    </row>
    <row r="48" spans="1:16" ht="15" customHeight="1" x14ac:dyDescent="0.2">
      <c r="A48" s="6">
        <v>46</v>
      </c>
      <c r="B48" s="7" t="s">
        <v>170</v>
      </c>
      <c r="C48" s="8" t="s">
        <v>60</v>
      </c>
      <c r="D48" s="9">
        <v>551389</v>
      </c>
      <c r="E48" s="9">
        <v>41863</v>
      </c>
      <c r="F48" s="9">
        <v>95707</v>
      </c>
      <c r="G48" s="9">
        <v>62450</v>
      </c>
      <c r="H48" s="9">
        <v>0</v>
      </c>
      <c r="I48" s="9">
        <v>295518</v>
      </c>
      <c r="J48" s="10">
        <v>1046927</v>
      </c>
      <c r="K48" s="11">
        <f t="shared" si="1"/>
        <v>0.52667377954718908</v>
      </c>
      <c r="L48" s="12">
        <f t="shared" si="1"/>
        <v>3.9986551115789352E-2</v>
      </c>
      <c r="M48" s="12">
        <f t="shared" si="1"/>
        <v>9.1417071104289024E-2</v>
      </c>
      <c r="N48" s="12">
        <f t="shared" si="1"/>
        <v>5.965076839168347E-2</v>
      </c>
      <c r="O48" s="12">
        <f t="shared" si="1"/>
        <v>0</v>
      </c>
      <c r="P48" s="12">
        <f t="shared" si="1"/>
        <v>0.28227182984104909</v>
      </c>
    </row>
    <row r="49" spans="1:16" ht="15" customHeight="1" x14ac:dyDescent="0.2">
      <c r="A49" s="13">
        <v>47</v>
      </c>
      <c r="B49" s="14" t="s">
        <v>170</v>
      </c>
      <c r="C49" s="15" t="s">
        <v>61</v>
      </c>
      <c r="D49" s="16">
        <v>4061294</v>
      </c>
      <c r="E49" s="16">
        <v>252930</v>
      </c>
      <c r="F49" s="16">
        <v>120311</v>
      </c>
      <c r="G49" s="16">
        <v>134085</v>
      </c>
      <c r="H49" s="16">
        <v>188481</v>
      </c>
      <c r="I49" s="16">
        <v>1454134</v>
      </c>
      <c r="J49" s="17">
        <v>6211235</v>
      </c>
      <c r="K49" s="18">
        <f t="shared" si="1"/>
        <v>0.65386255712430785</v>
      </c>
      <c r="L49" s="19">
        <f t="shared" si="1"/>
        <v>4.0721370226694045E-2</v>
      </c>
      <c r="M49" s="19">
        <f t="shared" si="1"/>
        <v>1.9369899866934676E-2</v>
      </c>
      <c r="N49" s="19">
        <f t="shared" si="1"/>
        <v>2.1587494274488084E-2</v>
      </c>
      <c r="O49" s="19">
        <f t="shared" si="1"/>
        <v>3.0345172900397423E-2</v>
      </c>
      <c r="P49" s="19">
        <f t="shared" si="1"/>
        <v>0.23411350560717797</v>
      </c>
    </row>
    <row r="50" spans="1:16" ht="15" customHeight="1" x14ac:dyDescent="0.2">
      <c r="A50" s="13">
        <v>48</v>
      </c>
      <c r="B50" s="14" t="s">
        <v>170</v>
      </c>
      <c r="C50" s="15" t="s">
        <v>62</v>
      </c>
      <c r="D50" s="16">
        <v>903336</v>
      </c>
      <c r="E50" s="16">
        <v>162638</v>
      </c>
      <c r="F50" s="16">
        <v>194770</v>
      </c>
      <c r="G50" s="16">
        <v>125851</v>
      </c>
      <c r="H50" s="16">
        <v>1200</v>
      </c>
      <c r="I50" s="16">
        <v>927278</v>
      </c>
      <c r="J50" s="17">
        <v>2315073</v>
      </c>
      <c r="K50" s="18">
        <f t="shared" si="1"/>
        <v>0.39019763091703802</v>
      </c>
      <c r="L50" s="19">
        <f t="shared" si="1"/>
        <v>7.0251780397421595E-2</v>
      </c>
      <c r="M50" s="19">
        <f t="shared" si="1"/>
        <v>8.4131256336193283E-2</v>
      </c>
      <c r="N50" s="19">
        <f t="shared" si="1"/>
        <v>5.4361568728070346E-2</v>
      </c>
      <c r="O50" s="19">
        <f t="shared" si="1"/>
        <v>5.1834218618592158E-4</v>
      </c>
      <c r="P50" s="19">
        <f t="shared" si="1"/>
        <v>0.4005394214350908</v>
      </c>
    </row>
    <row r="51" spans="1:16" ht="15" customHeight="1" x14ac:dyDescent="0.2">
      <c r="A51" s="13">
        <v>49</v>
      </c>
      <c r="B51" s="14" t="s">
        <v>171</v>
      </c>
      <c r="C51" s="15" t="s">
        <v>63</v>
      </c>
      <c r="D51" s="16">
        <v>2791352</v>
      </c>
      <c r="E51" s="16">
        <v>255977</v>
      </c>
      <c r="F51" s="16">
        <v>16447</v>
      </c>
      <c r="G51" s="16">
        <v>10327</v>
      </c>
      <c r="H51" s="16">
        <v>0</v>
      </c>
      <c r="I51" s="16">
        <v>218377</v>
      </c>
      <c r="J51" s="17">
        <v>3292480</v>
      </c>
      <c r="K51" s="18">
        <f t="shared" si="1"/>
        <v>0.84779619010593843</v>
      </c>
      <c r="L51" s="19">
        <f t="shared" si="1"/>
        <v>7.7745954417338906E-2</v>
      </c>
      <c r="M51" s="19">
        <f t="shared" si="1"/>
        <v>4.9953226747011369E-3</v>
      </c>
      <c r="N51" s="19">
        <f t="shared" si="1"/>
        <v>3.1365414520361551E-3</v>
      </c>
      <c r="O51" s="19">
        <f t="shared" si="1"/>
        <v>0</v>
      </c>
      <c r="P51" s="19">
        <f t="shared" si="1"/>
        <v>6.6325991349985416E-2</v>
      </c>
    </row>
    <row r="52" spans="1:16" ht="15" customHeight="1" x14ac:dyDescent="0.2">
      <c r="A52" s="20">
        <v>50</v>
      </c>
      <c r="B52" s="21" t="s">
        <v>170</v>
      </c>
      <c r="C52" s="22" t="s">
        <v>64</v>
      </c>
      <c r="D52" s="23">
        <v>1551950</v>
      </c>
      <c r="E52" s="23">
        <v>274363</v>
      </c>
      <c r="F52" s="23">
        <v>174558</v>
      </c>
      <c r="G52" s="23">
        <v>174440</v>
      </c>
      <c r="H52" s="23">
        <v>307870</v>
      </c>
      <c r="I52" s="23">
        <v>2552689</v>
      </c>
      <c r="J52" s="24">
        <v>5035870</v>
      </c>
      <c r="K52" s="25">
        <f t="shared" si="1"/>
        <v>0.30817912297180028</v>
      </c>
      <c r="L52" s="26">
        <f t="shared" si="1"/>
        <v>5.4481747940276458E-2</v>
      </c>
      <c r="M52" s="26">
        <f t="shared" si="1"/>
        <v>3.4662928153427315E-2</v>
      </c>
      <c r="N52" s="26">
        <f t="shared" si="1"/>
        <v>3.4639496253874705E-2</v>
      </c>
      <c r="O52" s="26">
        <f t="shared" si="1"/>
        <v>6.1135414536117892E-2</v>
      </c>
      <c r="P52" s="26">
        <f t="shared" si="1"/>
        <v>0.50690129014450336</v>
      </c>
    </row>
    <row r="53" spans="1:16" ht="15" customHeight="1" x14ac:dyDescent="0.2">
      <c r="A53" s="6">
        <v>51</v>
      </c>
      <c r="B53" s="7" t="s">
        <v>170</v>
      </c>
      <c r="C53" s="8" t="s">
        <v>65</v>
      </c>
      <c r="D53" s="9">
        <v>1573193</v>
      </c>
      <c r="E53" s="9">
        <v>174392</v>
      </c>
      <c r="F53" s="9">
        <v>18550</v>
      </c>
      <c r="G53" s="9">
        <v>16438</v>
      </c>
      <c r="H53" s="9">
        <v>112805</v>
      </c>
      <c r="I53" s="9">
        <v>72481</v>
      </c>
      <c r="J53" s="10">
        <v>1967859</v>
      </c>
      <c r="K53" s="11">
        <f t="shared" si="1"/>
        <v>0.79944396422711184</v>
      </c>
      <c r="L53" s="12">
        <f t="shared" si="1"/>
        <v>8.8620170449203936E-2</v>
      </c>
      <c r="M53" s="12">
        <f t="shared" si="1"/>
        <v>9.4264883815354649E-3</v>
      </c>
      <c r="N53" s="12">
        <f t="shared" si="1"/>
        <v>8.3532407555622634E-3</v>
      </c>
      <c r="O53" s="12">
        <f t="shared" si="1"/>
        <v>5.7323720856016613E-2</v>
      </c>
      <c r="P53" s="12">
        <f t="shared" si="1"/>
        <v>3.6832415330569926E-2</v>
      </c>
    </row>
    <row r="54" spans="1:16" ht="15" customHeight="1" x14ac:dyDescent="0.2">
      <c r="A54" s="13">
        <v>52</v>
      </c>
      <c r="B54" s="14" t="s">
        <v>170</v>
      </c>
      <c r="C54" s="15" t="s">
        <v>66</v>
      </c>
      <c r="D54" s="16">
        <v>6080082</v>
      </c>
      <c r="E54" s="16">
        <v>274232</v>
      </c>
      <c r="F54" s="16">
        <v>59850</v>
      </c>
      <c r="G54" s="16">
        <v>33292</v>
      </c>
      <c r="H54" s="16">
        <v>1099800</v>
      </c>
      <c r="I54" s="16">
        <v>1600760</v>
      </c>
      <c r="J54" s="17">
        <v>9148016</v>
      </c>
      <c r="K54" s="18">
        <f t="shared" si="1"/>
        <v>0.66463394904425177</v>
      </c>
      <c r="L54" s="19">
        <f t="shared" si="1"/>
        <v>2.9977210359054905E-2</v>
      </c>
      <c r="M54" s="19">
        <f t="shared" si="1"/>
        <v>6.542402199558899E-3</v>
      </c>
      <c r="N54" s="19">
        <f t="shared" si="1"/>
        <v>3.6392590480821196E-3</v>
      </c>
      <c r="O54" s="19">
        <f t="shared" si="1"/>
        <v>0.12022278929114247</v>
      </c>
      <c r="P54" s="19">
        <f t="shared" si="1"/>
        <v>0.17498439005790983</v>
      </c>
    </row>
    <row r="55" spans="1:16" ht="15" customHeight="1" x14ac:dyDescent="0.2">
      <c r="A55" s="13">
        <v>53</v>
      </c>
      <c r="B55" s="14" t="s">
        <v>171</v>
      </c>
      <c r="C55" s="15" t="s">
        <v>67</v>
      </c>
      <c r="D55" s="16">
        <v>2301647</v>
      </c>
      <c r="E55" s="16">
        <v>295891</v>
      </c>
      <c r="F55" s="16">
        <v>383443</v>
      </c>
      <c r="G55" s="16">
        <v>262465</v>
      </c>
      <c r="H55" s="16">
        <v>27541</v>
      </c>
      <c r="I55" s="16">
        <v>234194</v>
      </c>
      <c r="J55" s="17">
        <v>3505181</v>
      </c>
      <c r="K55" s="18">
        <f t="shared" si="1"/>
        <v>0.65664141167032464</v>
      </c>
      <c r="L55" s="19">
        <f t="shared" si="1"/>
        <v>8.4415326911791433E-2</v>
      </c>
      <c r="M55" s="19">
        <f t="shared" si="1"/>
        <v>0.10939320965165565</v>
      </c>
      <c r="N55" s="19">
        <f t="shared" si="1"/>
        <v>7.4879157452924686E-2</v>
      </c>
      <c r="O55" s="19">
        <f t="shared" si="1"/>
        <v>7.8572262031547015E-3</v>
      </c>
      <c r="P55" s="19">
        <f t="shared" si="1"/>
        <v>6.6813668110148952E-2</v>
      </c>
    </row>
    <row r="56" spans="1:16" ht="15" customHeight="1" x14ac:dyDescent="0.2">
      <c r="A56" s="13">
        <v>54</v>
      </c>
      <c r="B56" s="14" t="s">
        <v>170</v>
      </c>
      <c r="C56" s="15" t="s">
        <v>68</v>
      </c>
      <c r="D56" s="16">
        <v>474766</v>
      </c>
      <c r="E56" s="16">
        <v>25148</v>
      </c>
      <c r="F56" s="16">
        <v>400</v>
      </c>
      <c r="G56" s="16">
        <v>0</v>
      </c>
      <c r="H56" s="16">
        <v>4</v>
      </c>
      <c r="I56" s="16">
        <v>0</v>
      </c>
      <c r="J56" s="17">
        <v>500318</v>
      </c>
      <c r="K56" s="18">
        <f t="shared" si="1"/>
        <v>0.94892848148577502</v>
      </c>
      <c r="L56" s="19">
        <f t="shared" si="1"/>
        <v>5.0264032075599915E-2</v>
      </c>
      <c r="M56" s="19">
        <f t="shared" si="1"/>
        <v>7.9949152339112324E-4</v>
      </c>
      <c r="N56" s="19">
        <f t="shared" ref="N56:P119" si="2">IFERROR(G56/$J56,0)</f>
        <v>0</v>
      </c>
      <c r="O56" s="19">
        <f t="shared" si="2"/>
        <v>7.9949152339112329E-6</v>
      </c>
      <c r="P56" s="19">
        <f t="shared" si="2"/>
        <v>0</v>
      </c>
    </row>
    <row r="57" spans="1:16" ht="15" customHeight="1" x14ac:dyDescent="0.2">
      <c r="A57" s="20">
        <v>55</v>
      </c>
      <c r="B57" s="21" t="s">
        <v>170</v>
      </c>
      <c r="C57" s="22" t="s">
        <v>69</v>
      </c>
      <c r="D57" s="23">
        <v>2059497</v>
      </c>
      <c r="E57" s="23">
        <v>126849</v>
      </c>
      <c r="F57" s="23">
        <v>158828</v>
      </c>
      <c r="G57" s="23">
        <v>48732</v>
      </c>
      <c r="H57" s="23">
        <v>0</v>
      </c>
      <c r="I57" s="23">
        <v>935875</v>
      </c>
      <c r="J57" s="24">
        <v>3329781</v>
      </c>
      <c r="K57" s="25">
        <f t="shared" ref="K57:M120" si="3">IFERROR(D57/$J57,0)</f>
        <v>0.61850824423588213</v>
      </c>
      <c r="L57" s="26">
        <f t="shared" si="3"/>
        <v>3.8095298159248309E-2</v>
      </c>
      <c r="M57" s="26">
        <f t="shared" si="3"/>
        <v>4.769923307268556E-2</v>
      </c>
      <c r="N57" s="26">
        <f t="shared" si="2"/>
        <v>1.4635196729154259E-2</v>
      </c>
      <c r="O57" s="26">
        <f t="shared" si="2"/>
        <v>0</v>
      </c>
      <c r="P57" s="26">
        <f t="shared" si="2"/>
        <v>0.28106202780302969</v>
      </c>
    </row>
    <row r="58" spans="1:16" ht="15" customHeight="1" x14ac:dyDescent="0.2">
      <c r="A58" s="6">
        <v>56</v>
      </c>
      <c r="B58" s="7" t="s">
        <v>170</v>
      </c>
      <c r="C58" s="8" t="s">
        <v>70</v>
      </c>
      <c r="D58" s="9">
        <v>722532</v>
      </c>
      <c r="E58" s="9">
        <v>277742</v>
      </c>
      <c r="F58" s="9">
        <v>89186</v>
      </c>
      <c r="G58" s="9">
        <v>40041</v>
      </c>
      <c r="H58" s="9">
        <v>52932</v>
      </c>
      <c r="I58" s="9">
        <v>872465</v>
      </c>
      <c r="J58" s="10">
        <v>2054898</v>
      </c>
      <c r="K58" s="11">
        <f t="shared" si="3"/>
        <v>0.35161453269213361</v>
      </c>
      <c r="L58" s="12">
        <f t="shared" si="3"/>
        <v>0.13516096662705399</v>
      </c>
      <c r="M58" s="12">
        <f t="shared" si="3"/>
        <v>4.340166762535172E-2</v>
      </c>
      <c r="N58" s="12">
        <f t="shared" si="2"/>
        <v>1.9485638703234904E-2</v>
      </c>
      <c r="O58" s="12">
        <f t="shared" si="2"/>
        <v>2.5758942779641619E-2</v>
      </c>
      <c r="P58" s="12">
        <f t="shared" si="2"/>
        <v>0.42457825157258416</v>
      </c>
    </row>
    <row r="59" spans="1:16" ht="15" customHeight="1" x14ac:dyDescent="0.2">
      <c r="A59" s="13">
        <v>57</v>
      </c>
      <c r="B59" s="14" t="s">
        <v>170</v>
      </c>
      <c r="C59" s="15" t="s">
        <v>71</v>
      </c>
      <c r="D59" s="16">
        <v>1131607</v>
      </c>
      <c r="E59" s="16">
        <v>362997</v>
      </c>
      <c r="F59" s="16">
        <v>35297</v>
      </c>
      <c r="G59" s="16">
        <v>485209</v>
      </c>
      <c r="H59" s="16">
        <v>750</v>
      </c>
      <c r="I59" s="16">
        <v>22307</v>
      </c>
      <c r="J59" s="17">
        <v>2038167</v>
      </c>
      <c r="K59" s="18">
        <f t="shared" si="3"/>
        <v>0.55520818460901389</v>
      </c>
      <c r="L59" s="19">
        <f t="shared" si="3"/>
        <v>0.178099733731338</v>
      </c>
      <c r="M59" s="19">
        <f t="shared" si="3"/>
        <v>1.731801172327881E-2</v>
      </c>
      <c r="N59" s="19">
        <f t="shared" si="2"/>
        <v>0.2380614542380482</v>
      </c>
      <c r="O59" s="19">
        <f t="shared" si="2"/>
        <v>3.6797769760770339E-4</v>
      </c>
      <c r="P59" s="19">
        <f t="shared" si="2"/>
        <v>1.0944638000713386E-2</v>
      </c>
    </row>
    <row r="60" spans="1:16" ht="15" customHeight="1" x14ac:dyDescent="0.2">
      <c r="A60" s="13">
        <v>58</v>
      </c>
      <c r="B60" s="14" t="s">
        <v>170</v>
      </c>
      <c r="C60" s="15" t="s">
        <v>72</v>
      </c>
      <c r="D60" s="16">
        <v>1287552</v>
      </c>
      <c r="E60" s="16">
        <v>507838</v>
      </c>
      <c r="F60" s="16">
        <v>58484</v>
      </c>
      <c r="G60" s="16">
        <v>490500</v>
      </c>
      <c r="H60" s="16">
        <v>136444</v>
      </c>
      <c r="I60" s="16">
        <v>904133</v>
      </c>
      <c r="J60" s="17">
        <v>3384951</v>
      </c>
      <c r="K60" s="18">
        <f t="shared" si="3"/>
        <v>0.38037537323287696</v>
      </c>
      <c r="L60" s="19">
        <f t="shared" si="3"/>
        <v>0.15002816879771672</v>
      </c>
      <c r="M60" s="19">
        <f t="shared" si="3"/>
        <v>1.7277650400256903E-2</v>
      </c>
      <c r="N60" s="19">
        <f t="shared" si="2"/>
        <v>0.14490608578972045</v>
      </c>
      <c r="O60" s="19">
        <f t="shared" si="2"/>
        <v>4.0309002995907471E-2</v>
      </c>
      <c r="P60" s="19">
        <f t="shared" si="2"/>
        <v>0.26710371878352152</v>
      </c>
    </row>
    <row r="61" spans="1:16" ht="15" customHeight="1" x14ac:dyDescent="0.2">
      <c r="A61" s="13">
        <v>59</v>
      </c>
      <c r="B61" s="14" t="s">
        <v>170</v>
      </c>
      <c r="C61" s="15" t="s">
        <v>73</v>
      </c>
      <c r="D61" s="16">
        <v>522624</v>
      </c>
      <c r="E61" s="16">
        <v>256153</v>
      </c>
      <c r="F61" s="16">
        <v>65965</v>
      </c>
      <c r="G61" s="16">
        <v>1146</v>
      </c>
      <c r="H61" s="16">
        <v>45133</v>
      </c>
      <c r="I61" s="16">
        <v>0</v>
      </c>
      <c r="J61" s="17">
        <v>891021</v>
      </c>
      <c r="K61" s="18">
        <f t="shared" si="3"/>
        <v>0.58654509826367729</v>
      </c>
      <c r="L61" s="19">
        <f t="shared" si="3"/>
        <v>0.28748256213938839</v>
      </c>
      <c r="M61" s="19">
        <f t="shared" si="3"/>
        <v>7.4033047481484718E-2</v>
      </c>
      <c r="N61" s="19">
        <f t="shared" si="2"/>
        <v>1.2861649725427347E-3</v>
      </c>
      <c r="O61" s="19">
        <f t="shared" si="2"/>
        <v>5.0653127142906845E-2</v>
      </c>
      <c r="P61" s="19">
        <f t="shared" si="2"/>
        <v>0</v>
      </c>
    </row>
    <row r="62" spans="1:16" ht="15" customHeight="1" x14ac:dyDescent="0.2">
      <c r="A62" s="20">
        <v>60</v>
      </c>
      <c r="B62" s="21" t="s">
        <v>170</v>
      </c>
      <c r="C62" s="22" t="s">
        <v>74</v>
      </c>
      <c r="D62" s="23">
        <v>681267</v>
      </c>
      <c r="E62" s="23">
        <v>61081</v>
      </c>
      <c r="F62" s="23">
        <v>359569</v>
      </c>
      <c r="G62" s="23">
        <v>504502</v>
      </c>
      <c r="H62" s="23">
        <v>230082</v>
      </c>
      <c r="I62" s="23">
        <v>412038</v>
      </c>
      <c r="J62" s="24">
        <v>2248539</v>
      </c>
      <c r="K62" s="25">
        <f t="shared" si="3"/>
        <v>0.30298206969058578</v>
      </c>
      <c r="L62" s="26">
        <f t="shared" si="3"/>
        <v>2.7164750088835461E-2</v>
      </c>
      <c r="M62" s="26">
        <f t="shared" si="3"/>
        <v>0.15991228081878944</v>
      </c>
      <c r="N62" s="26">
        <f t="shared" si="2"/>
        <v>0.22436880125272454</v>
      </c>
      <c r="O62" s="26">
        <f t="shared" si="2"/>
        <v>0.10232510977127815</v>
      </c>
      <c r="P62" s="26">
        <f t="shared" si="2"/>
        <v>0.18324698837778663</v>
      </c>
    </row>
    <row r="63" spans="1:16" ht="15" customHeight="1" x14ac:dyDescent="0.2">
      <c r="A63" s="6">
        <v>61</v>
      </c>
      <c r="B63" s="7" t="s">
        <v>170</v>
      </c>
      <c r="C63" s="8" t="s">
        <v>75</v>
      </c>
      <c r="D63" s="9">
        <v>1917762</v>
      </c>
      <c r="E63" s="9">
        <v>140362</v>
      </c>
      <c r="F63" s="9">
        <v>244855</v>
      </c>
      <c r="G63" s="9">
        <v>97715</v>
      </c>
      <c r="H63" s="9">
        <v>285084</v>
      </c>
      <c r="I63" s="9">
        <v>0</v>
      </c>
      <c r="J63" s="10">
        <v>2685778</v>
      </c>
      <c r="K63" s="11">
        <f t="shared" si="3"/>
        <v>0.71404337960918585</v>
      </c>
      <c r="L63" s="12">
        <f t="shared" si="3"/>
        <v>5.2261206994770229E-2</v>
      </c>
      <c r="M63" s="12">
        <f t="shared" si="3"/>
        <v>9.1167252096040693E-2</v>
      </c>
      <c r="N63" s="12">
        <f t="shared" si="2"/>
        <v>3.6382381566905382E-2</v>
      </c>
      <c r="O63" s="12">
        <f t="shared" si="2"/>
        <v>0.10614577973309783</v>
      </c>
      <c r="P63" s="12">
        <f t="shared" si="2"/>
        <v>0</v>
      </c>
    </row>
    <row r="64" spans="1:16" ht="15" customHeight="1" x14ac:dyDescent="0.2">
      <c r="A64" s="13">
        <v>62</v>
      </c>
      <c r="B64" s="14" t="s">
        <v>170</v>
      </c>
      <c r="C64" s="15" t="s">
        <v>76</v>
      </c>
      <c r="D64" s="16">
        <v>213088</v>
      </c>
      <c r="E64" s="16">
        <v>14740</v>
      </c>
      <c r="F64" s="16">
        <v>7375</v>
      </c>
      <c r="G64" s="16">
        <v>47625</v>
      </c>
      <c r="H64" s="16">
        <v>0</v>
      </c>
      <c r="I64" s="16">
        <v>0</v>
      </c>
      <c r="J64" s="17">
        <v>282828</v>
      </c>
      <c r="K64" s="18">
        <f t="shared" si="3"/>
        <v>0.75341903913332486</v>
      </c>
      <c r="L64" s="19">
        <f t="shared" si="3"/>
        <v>5.2116480687909257E-2</v>
      </c>
      <c r="M64" s="19">
        <f t="shared" si="3"/>
        <v>2.6075918933061791E-2</v>
      </c>
      <c r="N64" s="19">
        <f t="shared" si="2"/>
        <v>0.16838856124570412</v>
      </c>
      <c r="O64" s="19">
        <f t="shared" si="2"/>
        <v>0</v>
      </c>
      <c r="P64" s="19">
        <f t="shared" si="2"/>
        <v>0</v>
      </c>
    </row>
    <row r="65" spans="1:16" ht="15" customHeight="1" x14ac:dyDescent="0.2">
      <c r="A65" s="13">
        <v>63</v>
      </c>
      <c r="B65" s="14" t="s">
        <v>170</v>
      </c>
      <c r="C65" s="15" t="s">
        <v>77</v>
      </c>
      <c r="D65" s="16">
        <v>1724858</v>
      </c>
      <c r="E65" s="16">
        <v>74631</v>
      </c>
      <c r="F65" s="16">
        <v>0</v>
      </c>
      <c r="G65" s="16">
        <v>29650</v>
      </c>
      <c r="H65" s="16">
        <v>0</v>
      </c>
      <c r="I65" s="16">
        <v>0</v>
      </c>
      <c r="J65" s="17">
        <v>1829139</v>
      </c>
      <c r="K65" s="18">
        <f t="shared" si="3"/>
        <v>0.94298902379753535</v>
      </c>
      <c r="L65" s="19">
        <f t="shared" si="3"/>
        <v>4.0801163826259243E-2</v>
      </c>
      <c r="M65" s="19">
        <f t="shared" si="3"/>
        <v>0</v>
      </c>
      <c r="N65" s="19">
        <f t="shared" si="2"/>
        <v>1.6209812376205418E-2</v>
      </c>
      <c r="O65" s="19">
        <f t="shared" si="2"/>
        <v>0</v>
      </c>
      <c r="P65" s="19">
        <f t="shared" si="2"/>
        <v>0</v>
      </c>
    </row>
    <row r="66" spans="1:16" ht="15" customHeight="1" x14ac:dyDescent="0.2">
      <c r="A66" s="13">
        <v>64</v>
      </c>
      <c r="B66" s="14" t="s">
        <v>170</v>
      </c>
      <c r="C66" s="15" t="s">
        <v>78</v>
      </c>
      <c r="D66" s="16">
        <v>284660</v>
      </c>
      <c r="E66" s="16">
        <v>27545</v>
      </c>
      <c r="F66" s="16">
        <v>11592</v>
      </c>
      <c r="G66" s="16">
        <v>111582</v>
      </c>
      <c r="H66" s="16">
        <v>47820</v>
      </c>
      <c r="I66" s="16">
        <v>0</v>
      </c>
      <c r="J66" s="17">
        <v>483199</v>
      </c>
      <c r="K66" s="18">
        <f t="shared" si="3"/>
        <v>0.58911545760649342</v>
      </c>
      <c r="L66" s="19">
        <f t="shared" si="3"/>
        <v>5.7005498769658047E-2</v>
      </c>
      <c r="M66" s="19">
        <f t="shared" si="3"/>
        <v>2.3990115873584177E-2</v>
      </c>
      <c r="N66" s="19">
        <f t="shared" si="2"/>
        <v>0.23092349114960917</v>
      </c>
      <c r="O66" s="19">
        <f t="shared" si="2"/>
        <v>9.896543660065521E-2</v>
      </c>
      <c r="P66" s="19">
        <f t="shared" si="2"/>
        <v>0</v>
      </c>
    </row>
    <row r="67" spans="1:16" ht="15" customHeight="1" x14ac:dyDescent="0.2">
      <c r="A67" s="20">
        <v>65</v>
      </c>
      <c r="B67" s="21" t="s">
        <v>170</v>
      </c>
      <c r="C67" s="22" t="s">
        <v>79</v>
      </c>
      <c r="D67" s="23">
        <v>1017277</v>
      </c>
      <c r="E67" s="23">
        <v>261748</v>
      </c>
      <c r="F67" s="23">
        <v>304612</v>
      </c>
      <c r="G67" s="23">
        <v>846618</v>
      </c>
      <c r="H67" s="23">
        <v>157179</v>
      </c>
      <c r="I67" s="23">
        <v>959514</v>
      </c>
      <c r="J67" s="24">
        <v>3546948</v>
      </c>
      <c r="K67" s="25">
        <f t="shared" si="3"/>
        <v>0.28680347160432013</v>
      </c>
      <c r="L67" s="26">
        <f t="shared" si="3"/>
        <v>7.3795274134269798E-2</v>
      </c>
      <c r="M67" s="26">
        <f t="shared" si="3"/>
        <v>8.5880029817183678E-2</v>
      </c>
      <c r="N67" s="26">
        <f t="shared" si="2"/>
        <v>0.23868914909381247</v>
      </c>
      <c r="O67" s="26">
        <f t="shared" si="2"/>
        <v>4.4313872095108245E-2</v>
      </c>
      <c r="P67" s="26">
        <f t="shared" si="2"/>
        <v>0.27051820325530568</v>
      </c>
    </row>
    <row r="68" spans="1:16" ht="15" customHeight="1" x14ac:dyDescent="0.2">
      <c r="A68" s="6">
        <v>66</v>
      </c>
      <c r="B68" s="7" t="s">
        <v>170</v>
      </c>
      <c r="C68" s="8" t="s">
        <v>80</v>
      </c>
      <c r="D68" s="9">
        <v>447613</v>
      </c>
      <c r="E68" s="9">
        <v>1203</v>
      </c>
      <c r="F68" s="9">
        <v>500</v>
      </c>
      <c r="G68" s="9">
        <v>21965</v>
      </c>
      <c r="H68" s="9">
        <v>0</v>
      </c>
      <c r="I68" s="9">
        <v>0</v>
      </c>
      <c r="J68" s="10">
        <v>471281</v>
      </c>
      <c r="K68" s="11">
        <f t="shared" si="3"/>
        <v>0.94977943095520512</v>
      </c>
      <c r="L68" s="12">
        <f t="shared" si="3"/>
        <v>2.5526172283626965E-3</v>
      </c>
      <c r="M68" s="12">
        <f t="shared" si="3"/>
        <v>1.0609381664017858E-3</v>
      </c>
      <c r="N68" s="12">
        <f t="shared" si="2"/>
        <v>4.6607013650030449E-2</v>
      </c>
      <c r="O68" s="12">
        <f t="shared" si="2"/>
        <v>0</v>
      </c>
      <c r="P68" s="12">
        <f t="shared" si="2"/>
        <v>0</v>
      </c>
    </row>
    <row r="69" spans="1:16" ht="15" customHeight="1" x14ac:dyDescent="0.2">
      <c r="A69" s="13">
        <v>67</v>
      </c>
      <c r="B69" s="14" t="s">
        <v>170</v>
      </c>
      <c r="C69" s="15" t="s">
        <v>81</v>
      </c>
      <c r="D69" s="16">
        <v>2081430</v>
      </c>
      <c r="E69" s="16">
        <v>42179</v>
      </c>
      <c r="F69" s="16">
        <v>10057</v>
      </c>
      <c r="G69" s="16">
        <v>112497</v>
      </c>
      <c r="H69" s="16">
        <v>240414</v>
      </c>
      <c r="I69" s="16">
        <v>0</v>
      </c>
      <c r="J69" s="17">
        <v>2486577</v>
      </c>
      <c r="K69" s="18">
        <f t="shared" si="3"/>
        <v>0.8370663767902623</v>
      </c>
      <c r="L69" s="19">
        <f t="shared" si="3"/>
        <v>1.6962675999979089E-2</v>
      </c>
      <c r="M69" s="19">
        <f t="shared" si="3"/>
        <v>4.0445158143101942E-3</v>
      </c>
      <c r="N69" s="19">
        <f t="shared" si="2"/>
        <v>4.5241711798991141E-2</v>
      </c>
      <c r="O69" s="19">
        <f t="shared" si="2"/>
        <v>9.6684719596457303E-2</v>
      </c>
      <c r="P69" s="19">
        <f t="shared" si="2"/>
        <v>0</v>
      </c>
    </row>
    <row r="70" spans="1:16" ht="15" customHeight="1" x14ac:dyDescent="0.2">
      <c r="A70" s="13">
        <v>68</v>
      </c>
      <c r="B70" s="14" t="s">
        <v>171</v>
      </c>
      <c r="C70" s="15" t="s">
        <v>82</v>
      </c>
      <c r="D70" s="16">
        <v>503451</v>
      </c>
      <c r="E70" s="16">
        <v>3347</v>
      </c>
      <c r="F70" s="16">
        <v>131737</v>
      </c>
      <c r="G70" s="16">
        <v>28225</v>
      </c>
      <c r="H70" s="16">
        <v>0</v>
      </c>
      <c r="I70" s="16">
        <v>0</v>
      </c>
      <c r="J70" s="17">
        <v>666760</v>
      </c>
      <c r="K70" s="18">
        <f t="shared" si="3"/>
        <v>0.75507079008938749</v>
      </c>
      <c r="L70" s="19">
        <f t="shared" si="3"/>
        <v>5.0197972283880258E-3</v>
      </c>
      <c r="M70" s="19">
        <f t="shared" si="3"/>
        <v>0.19757783910252566</v>
      </c>
      <c r="N70" s="19">
        <f t="shared" si="2"/>
        <v>4.2331573579698842E-2</v>
      </c>
      <c r="O70" s="19">
        <f t="shared" si="2"/>
        <v>0</v>
      </c>
      <c r="P70" s="19">
        <f t="shared" si="2"/>
        <v>0</v>
      </c>
    </row>
    <row r="71" spans="1:16" ht="15" customHeight="1" x14ac:dyDescent="0.2">
      <c r="A71" s="13">
        <v>69</v>
      </c>
      <c r="B71" s="14" t="s">
        <v>171</v>
      </c>
      <c r="C71" s="15" t="s">
        <v>83</v>
      </c>
      <c r="D71" s="16">
        <v>1254972</v>
      </c>
      <c r="E71" s="16">
        <v>51369</v>
      </c>
      <c r="F71" s="16">
        <v>53211</v>
      </c>
      <c r="G71" s="16">
        <v>0</v>
      </c>
      <c r="H71" s="16">
        <v>23712</v>
      </c>
      <c r="I71" s="16">
        <v>43143</v>
      </c>
      <c r="J71" s="17">
        <v>1426407</v>
      </c>
      <c r="K71" s="18">
        <f t="shared" si="3"/>
        <v>0.87981340529035545</v>
      </c>
      <c r="L71" s="19">
        <f t="shared" si="3"/>
        <v>3.6012863088865942E-2</v>
      </c>
      <c r="M71" s="19">
        <f t="shared" si="3"/>
        <v>3.7304219623151037E-2</v>
      </c>
      <c r="N71" s="19">
        <f t="shared" si="2"/>
        <v>0</v>
      </c>
      <c r="O71" s="19">
        <f t="shared" si="2"/>
        <v>1.6623586395748197E-2</v>
      </c>
      <c r="P71" s="19">
        <f t="shared" si="2"/>
        <v>3.0245925601879407E-2</v>
      </c>
    </row>
    <row r="72" spans="1:16" ht="15" customHeight="1" x14ac:dyDescent="0.2">
      <c r="A72" s="20">
        <v>396</v>
      </c>
      <c r="B72" s="21"/>
      <c r="C72" s="22" t="s">
        <v>84</v>
      </c>
      <c r="D72" s="23">
        <v>43981566</v>
      </c>
      <c r="E72" s="23">
        <v>980701</v>
      </c>
      <c r="F72" s="23">
        <v>3111550</v>
      </c>
      <c r="G72" s="23">
        <v>787750</v>
      </c>
      <c r="H72" s="23">
        <v>0</v>
      </c>
      <c r="I72" s="23">
        <v>0</v>
      </c>
      <c r="J72" s="24">
        <v>48861567</v>
      </c>
      <c r="K72" s="25">
        <f t="shared" si="3"/>
        <v>0.90012598245160658</v>
      </c>
      <c r="L72" s="26">
        <f t="shared" si="3"/>
        <v>2.0071010002605933E-2</v>
      </c>
      <c r="M72" s="26">
        <f t="shared" si="3"/>
        <v>6.368092943069141E-2</v>
      </c>
      <c r="N72" s="26">
        <f t="shared" si="2"/>
        <v>1.6122078115096063E-2</v>
      </c>
      <c r="O72" s="26">
        <f t="shared" si="2"/>
        <v>0</v>
      </c>
      <c r="P72" s="26">
        <f t="shared" si="2"/>
        <v>0</v>
      </c>
    </row>
    <row r="73" spans="1:16" ht="15" customHeight="1" thickBot="1" x14ac:dyDescent="0.25">
      <c r="A73" s="27"/>
      <c r="B73" s="28"/>
      <c r="C73" s="29" t="s">
        <v>85</v>
      </c>
      <c r="D73" s="30">
        <f>SUM(D3:D72)</f>
        <v>232744904</v>
      </c>
      <c r="E73" s="30">
        <f t="shared" ref="E73:J73" si="4">SUM(E3:E72)</f>
        <v>15117707</v>
      </c>
      <c r="F73" s="30">
        <f t="shared" si="4"/>
        <v>19940903</v>
      </c>
      <c r="G73" s="30">
        <f t="shared" si="4"/>
        <v>17553198</v>
      </c>
      <c r="H73" s="30">
        <f t="shared" si="4"/>
        <v>8951063</v>
      </c>
      <c r="I73" s="30">
        <f t="shared" si="4"/>
        <v>38759334</v>
      </c>
      <c r="J73" s="31">
        <f t="shared" si="4"/>
        <v>333067109</v>
      </c>
      <c r="K73" s="32">
        <f>IFERROR(D73/$J73,0)</f>
        <v>0.69879281895709489</v>
      </c>
      <c r="L73" s="33">
        <f>IFERROR(E73/$J73,0)</f>
        <v>4.5389372266115897E-2</v>
      </c>
      <c r="M73" s="33">
        <f t="shared" si="3"/>
        <v>5.9870525972590107E-2</v>
      </c>
      <c r="N73" s="33">
        <f t="shared" si="2"/>
        <v>5.2701685413194012E-2</v>
      </c>
      <c r="O73" s="33">
        <f t="shared" si="2"/>
        <v>2.6874653059783215E-2</v>
      </c>
      <c r="P73" s="33">
        <f t="shared" si="2"/>
        <v>0.11637094433122185</v>
      </c>
    </row>
    <row r="74" spans="1:16" ht="8.25" customHeight="1" thickTop="1" x14ac:dyDescent="0.2">
      <c r="A74" s="34"/>
      <c r="B74" s="35"/>
      <c r="C74" s="36"/>
      <c r="D74" s="36"/>
      <c r="E74" s="36"/>
      <c r="F74" s="36"/>
      <c r="G74" s="36"/>
      <c r="H74" s="36"/>
      <c r="I74" s="36"/>
      <c r="J74" s="37"/>
      <c r="K74" s="36"/>
      <c r="L74" s="36"/>
      <c r="M74" s="36"/>
      <c r="N74" s="36"/>
      <c r="O74" s="37"/>
      <c r="P74" s="37"/>
    </row>
    <row r="75" spans="1:16" ht="15" customHeight="1" x14ac:dyDescent="0.2">
      <c r="A75" s="13">
        <v>318001</v>
      </c>
      <c r="B75" s="14"/>
      <c r="C75" s="15" t="s">
        <v>86</v>
      </c>
      <c r="D75" s="16">
        <v>22030</v>
      </c>
      <c r="E75" s="16">
        <v>0</v>
      </c>
      <c r="F75" s="16">
        <v>0</v>
      </c>
      <c r="G75" s="16">
        <v>15774</v>
      </c>
      <c r="H75" s="16">
        <v>775</v>
      </c>
      <c r="I75" s="16">
        <v>0</v>
      </c>
      <c r="J75" s="17">
        <v>38579</v>
      </c>
      <c r="K75" s="18">
        <f t="shared" ref="K75:P78" si="5">IFERROR(D75/$J75,0)</f>
        <v>0.57103605588532624</v>
      </c>
      <c r="L75" s="19">
        <f t="shared" si="5"/>
        <v>0</v>
      </c>
      <c r="M75" s="19">
        <f t="shared" si="5"/>
        <v>0</v>
      </c>
      <c r="N75" s="19">
        <f t="shared" si="5"/>
        <v>0.40887529484952956</v>
      </c>
      <c r="O75" s="19">
        <f t="shared" si="5"/>
        <v>2.008864926514425E-2</v>
      </c>
      <c r="P75" s="19">
        <f t="shared" si="5"/>
        <v>0</v>
      </c>
    </row>
    <row r="76" spans="1:16" ht="15" customHeight="1" x14ac:dyDescent="0.2">
      <c r="A76" s="13">
        <v>319001</v>
      </c>
      <c r="B76" s="14"/>
      <c r="C76" s="15" t="s">
        <v>87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7">
        <v>0</v>
      </c>
      <c r="K76" s="18">
        <f t="shared" si="5"/>
        <v>0</v>
      </c>
      <c r="L76" s="19">
        <f t="shared" si="5"/>
        <v>0</v>
      </c>
      <c r="M76" s="19">
        <f t="shared" si="5"/>
        <v>0</v>
      </c>
      <c r="N76" s="19">
        <f t="shared" si="5"/>
        <v>0</v>
      </c>
      <c r="O76" s="19">
        <f t="shared" si="5"/>
        <v>0</v>
      </c>
      <c r="P76" s="19">
        <f t="shared" si="5"/>
        <v>0</v>
      </c>
    </row>
    <row r="77" spans="1:16" ht="15" customHeight="1" x14ac:dyDescent="0.2">
      <c r="A77" s="20" t="s">
        <v>88</v>
      </c>
      <c r="B77" s="21"/>
      <c r="C77" s="22" t="s">
        <v>89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4">
        <v>0</v>
      </c>
      <c r="K77" s="25">
        <f t="shared" si="5"/>
        <v>0</v>
      </c>
      <c r="L77" s="26">
        <f t="shared" si="5"/>
        <v>0</v>
      </c>
      <c r="M77" s="26">
        <f t="shared" si="5"/>
        <v>0</v>
      </c>
      <c r="N77" s="26">
        <f t="shared" si="5"/>
        <v>0</v>
      </c>
      <c r="O77" s="26">
        <f t="shared" si="5"/>
        <v>0</v>
      </c>
      <c r="P77" s="26">
        <f t="shared" si="5"/>
        <v>0</v>
      </c>
    </row>
    <row r="78" spans="1:16" ht="15" customHeight="1" thickBot="1" x14ac:dyDescent="0.25">
      <c r="A78" s="27"/>
      <c r="B78" s="28"/>
      <c r="C78" s="29" t="s">
        <v>90</v>
      </c>
      <c r="D78" s="30">
        <f>SUM(D75:D77)</f>
        <v>22030</v>
      </c>
      <c r="E78" s="30">
        <f t="shared" ref="E78:J78" si="6">SUM(E75:E77)</f>
        <v>0</v>
      </c>
      <c r="F78" s="30">
        <f t="shared" si="6"/>
        <v>0</v>
      </c>
      <c r="G78" s="30">
        <f t="shared" si="6"/>
        <v>15774</v>
      </c>
      <c r="H78" s="30">
        <f t="shared" si="6"/>
        <v>775</v>
      </c>
      <c r="I78" s="30">
        <f t="shared" si="6"/>
        <v>0</v>
      </c>
      <c r="J78" s="31">
        <f t="shared" si="6"/>
        <v>38579</v>
      </c>
      <c r="K78" s="32">
        <f t="shared" si="5"/>
        <v>0.57103605588532624</v>
      </c>
      <c r="L78" s="33">
        <f t="shared" si="5"/>
        <v>0</v>
      </c>
      <c r="M78" s="33">
        <f t="shared" si="5"/>
        <v>0</v>
      </c>
      <c r="N78" s="33">
        <f t="shared" si="5"/>
        <v>0.40887529484952956</v>
      </c>
      <c r="O78" s="33">
        <f t="shared" si="5"/>
        <v>2.008864926514425E-2</v>
      </c>
      <c r="P78" s="33">
        <f t="shared" si="5"/>
        <v>0</v>
      </c>
    </row>
    <row r="79" spans="1:16" ht="8.25" customHeight="1" thickTop="1" x14ac:dyDescent="0.2">
      <c r="A79" s="34"/>
      <c r="B79" s="35"/>
      <c r="C79" s="36"/>
      <c r="D79" s="36"/>
      <c r="E79" s="36"/>
      <c r="F79" s="36"/>
      <c r="G79" s="36"/>
      <c r="H79" s="36"/>
      <c r="I79" s="36"/>
      <c r="J79" s="37"/>
      <c r="K79" s="36"/>
      <c r="L79" s="36"/>
      <c r="M79" s="36"/>
      <c r="N79" s="36"/>
      <c r="O79" s="37"/>
      <c r="P79" s="37"/>
    </row>
    <row r="80" spans="1:16" ht="15" customHeight="1" x14ac:dyDescent="0.2">
      <c r="A80" s="6">
        <v>321001</v>
      </c>
      <c r="B80" s="7"/>
      <c r="C80" s="8" t="s">
        <v>91</v>
      </c>
      <c r="D80" s="9">
        <v>165570</v>
      </c>
      <c r="E80" s="9">
        <v>16704</v>
      </c>
      <c r="F80" s="9">
        <v>24787</v>
      </c>
      <c r="G80" s="9">
        <v>0</v>
      </c>
      <c r="H80" s="9">
        <v>0</v>
      </c>
      <c r="I80" s="9">
        <v>0</v>
      </c>
      <c r="J80" s="10">
        <v>207061</v>
      </c>
      <c r="K80" s="11">
        <f t="shared" ref="K80:P120" si="7">IFERROR(D80/$J80,0)</f>
        <v>0.79961943581843031</v>
      </c>
      <c r="L80" s="12">
        <f t="shared" si="7"/>
        <v>8.0671879301268706E-2</v>
      </c>
      <c r="M80" s="12">
        <f t="shared" si="7"/>
        <v>0.11970868488030098</v>
      </c>
      <c r="N80" s="12">
        <f t="shared" si="7"/>
        <v>0</v>
      </c>
      <c r="O80" s="12">
        <f t="shared" si="7"/>
        <v>0</v>
      </c>
      <c r="P80" s="12">
        <f t="shared" si="7"/>
        <v>0</v>
      </c>
    </row>
    <row r="81" spans="1:16" ht="15" customHeight="1" x14ac:dyDescent="0.2">
      <c r="A81" s="13">
        <v>329001</v>
      </c>
      <c r="B81" s="14"/>
      <c r="C81" s="15" t="s">
        <v>92</v>
      </c>
      <c r="D81" s="16">
        <v>123533</v>
      </c>
      <c r="E81" s="16">
        <v>21669</v>
      </c>
      <c r="F81" s="16">
        <v>0</v>
      </c>
      <c r="G81" s="16">
        <v>0</v>
      </c>
      <c r="H81" s="16">
        <v>0</v>
      </c>
      <c r="I81" s="16">
        <v>5000</v>
      </c>
      <c r="J81" s="17">
        <v>150202</v>
      </c>
      <c r="K81" s="18">
        <f t="shared" si="7"/>
        <v>0.8224457730256588</v>
      </c>
      <c r="L81" s="19">
        <f t="shared" si="7"/>
        <v>0.14426572216082342</v>
      </c>
      <c r="M81" s="19">
        <f t="shared" si="7"/>
        <v>0</v>
      </c>
      <c r="N81" s="19">
        <f t="shared" si="7"/>
        <v>0</v>
      </c>
      <c r="O81" s="19">
        <f t="shared" si="7"/>
        <v>0</v>
      </c>
      <c r="P81" s="19">
        <f t="shared" si="7"/>
        <v>3.3288504813517798E-2</v>
      </c>
    </row>
    <row r="82" spans="1:16" ht="15" customHeight="1" x14ac:dyDescent="0.2">
      <c r="A82" s="13">
        <v>331001</v>
      </c>
      <c r="B82" s="14"/>
      <c r="C82" s="15" t="s">
        <v>93</v>
      </c>
      <c r="D82" s="16">
        <v>1692962</v>
      </c>
      <c r="E82" s="16">
        <v>19203</v>
      </c>
      <c r="F82" s="16">
        <v>61279</v>
      </c>
      <c r="G82" s="16">
        <v>17082</v>
      </c>
      <c r="H82" s="16">
        <v>0</v>
      </c>
      <c r="I82" s="16">
        <v>0</v>
      </c>
      <c r="J82" s="17">
        <v>1790526</v>
      </c>
      <c r="K82" s="18">
        <f t="shared" si="7"/>
        <v>0.94551098392316002</v>
      </c>
      <c r="L82" s="19">
        <f t="shared" si="7"/>
        <v>1.0724781432942051E-2</v>
      </c>
      <c r="M82" s="19">
        <f t="shared" si="7"/>
        <v>3.4224021321108994E-2</v>
      </c>
      <c r="N82" s="19">
        <f t="shared" si="7"/>
        <v>9.5402133227889454E-3</v>
      </c>
      <c r="O82" s="19">
        <f t="shared" si="7"/>
        <v>0</v>
      </c>
      <c r="P82" s="19">
        <f t="shared" si="7"/>
        <v>0</v>
      </c>
    </row>
    <row r="83" spans="1:16" ht="15" customHeight="1" x14ac:dyDescent="0.2">
      <c r="A83" s="13">
        <v>333001</v>
      </c>
      <c r="B83" s="14"/>
      <c r="C83" s="15" t="s">
        <v>94</v>
      </c>
      <c r="D83" s="16">
        <v>172943</v>
      </c>
      <c r="E83" s="16">
        <v>0</v>
      </c>
      <c r="F83" s="16">
        <v>23499</v>
      </c>
      <c r="G83" s="16">
        <v>0</v>
      </c>
      <c r="H83" s="16">
        <v>0</v>
      </c>
      <c r="I83" s="16">
        <v>0</v>
      </c>
      <c r="J83" s="17">
        <v>196442</v>
      </c>
      <c r="K83" s="18">
        <f t="shared" si="7"/>
        <v>0.88037690514248479</v>
      </c>
      <c r="L83" s="19">
        <f t="shared" si="7"/>
        <v>0</v>
      </c>
      <c r="M83" s="19">
        <f t="shared" si="7"/>
        <v>0.1196230948575152</v>
      </c>
      <c r="N83" s="19">
        <f t="shared" si="7"/>
        <v>0</v>
      </c>
      <c r="O83" s="19">
        <f t="shared" si="7"/>
        <v>0</v>
      </c>
      <c r="P83" s="19">
        <f t="shared" si="7"/>
        <v>0</v>
      </c>
    </row>
    <row r="84" spans="1:16" ht="15" customHeight="1" x14ac:dyDescent="0.2">
      <c r="A84" s="20">
        <v>336001</v>
      </c>
      <c r="B84" s="21"/>
      <c r="C84" s="22" t="s">
        <v>95</v>
      </c>
      <c r="D84" s="23">
        <v>134643</v>
      </c>
      <c r="E84" s="23">
        <v>90089</v>
      </c>
      <c r="F84" s="23">
        <v>0</v>
      </c>
      <c r="G84" s="23">
        <v>3332</v>
      </c>
      <c r="H84" s="23">
        <v>0</v>
      </c>
      <c r="I84" s="23">
        <v>0</v>
      </c>
      <c r="J84" s="24">
        <v>228064</v>
      </c>
      <c r="K84" s="25">
        <f t="shared" si="7"/>
        <v>0.59037375473551279</v>
      </c>
      <c r="L84" s="26">
        <f t="shared" si="7"/>
        <v>0.39501631121088815</v>
      </c>
      <c r="M84" s="26">
        <f t="shared" si="7"/>
        <v>0</v>
      </c>
      <c r="N84" s="26">
        <f t="shared" si="7"/>
        <v>1.460993405359899E-2</v>
      </c>
      <c r="O84" s="26">
        <f t="shared" si="7"/>
        <v>0</v>
      </c>
      <c r="P84" s="26">
        <f t="shared" si="7"/>
        <v>0</v>
      </c>
    </row>
    <row r="85" spans="1:16" ht="15" customHeight="1" x14ac:dyDescent="0.2">
      <c r="A85" s="6">
        <v>337001</v>
      </c>
      <c r="B85" s="7"/>
      <c r="C85" s="8" t="s">
        <v>96</v>
      </c>
      <c r="D85" s="9">
        <v>891464</v>
      </c>
      <c r="E85" s="9">
        <v>52500</v>
      </c>
      <c r="F85" s="9">
        <v>69540</v>
      </c>
      <c r="G85" s="9">
        <v>55926</v>
      </c>
      <c r="H85" s="9">
        <v>0</v>
      </c>
      <c r="I85" s="9">
        <v>0</v>
      </c>
      <c r="J85" s="10">
        <v>1069430</v>
      </c>
      <c r="K85" s="11">
        <f t="shared" si="7"/>
        <v>0.83358798612344898</v>
      </c>
      <c r="L85" s="12">
        <f t="shared" si="7"/>
        <v>4.90915721459095E-2</v>
      </c>
      <c r="M85" s="12">
        <f t="shared" si="7"/>
        <v>6.5025293848124707E-2</v>
      </c>
      <c r="N85" s="12">
        <f t="shared" si="7"/>
        <v>5.2295147882516851E-2</v>
      </c>
      <c r="O85" s="12">
        <f t="shared" si="7"/>
        <v>0</v>
      </c>
      <c r="P85" s="12">
        <f t="shared" si="7"/>
        <v>0</v>
      </c>
    </row>
    <row r="86" spans="1:16" ht="15" customHeight="1" x14ac:dyDescent="0.2">
      <c r="A86" s="13">
        <v>339001</v>
      </c>
      <c r="B86" s="14"/>
      <c r="C86" s="15" t="s">
        <v>97</v>
      </c>
      <c r="D86" s="16">
        <v>538465</v>
      </c>
      <c r="E86" s="16">
        <v>19560</v>
      </c>
      <c r="F86" s="16">
        <v>1400</v>
      </c>
      <c r="G86" s="16">
        <v>0</v>
      </c>
      <c r="H86" s="16">
        <v>0</v>
      </c>
      <c r="I86" s="16">
        <v>0</v>
      </c>
      <c r="J86" s="17">
        <v>559425</v>
      </c>
      <c r="K86" s="18">
        <f t="shared" si="7"/>
        <v>0.96253295794789295</v>
      </c>
      <c r="L86" s="19">
        <f t="shared" si="7"/>
        <v>3.4964472449390001E-2</v>
      </c>
      <c r="M86" s="19">
        <f t="shared" si="7"/>
        <v>2.5025696027170755E-3</v>
      </c>
      <c r="N86" s="19">
        <f t="shared" si="7"/>
        <v>0</v>
      </c>
      <c r="O86" s="19">
        <f t="shared" si="7"/>
        <v>0</v>
      </c>
      <c r="P86" s="19">
        <f t="shared" si="7"/>
        <v>0</v>
      </c>
    </row>
    <row r="87" spans="1:16" ht="15" customHeight="1" x14ac:dyDescent="0.2">
      <c r="A87" s="13">
        <v>340001</v>
      </c>
      <c r="B87" s="14"/>
      <c r="C87" s="15" t="s">
        <v>98</v>
      </c>
      <c r="D87" s="16">
        <v>124028</v>
      </c>
      <c r="E87" s="16">
        <v>9277</v>
      </c>
      <c r="F87" s="16">
        <v>0</v>
      </c>
      <c r="G87" s="16">
        <v>0</v>
      </c>
      <c r="H87" s="16">
        <v>0</v>
      </c>
      <c r="I87" s="16">
        <v>0</v>
      </c>
      <c r="J87" s="17">
        <v>133305</v>
      </c>
      <c r="K87" s="18">
        <f t="shared" si="7"/>
        <v>0.93040771163872327</v>
      </c>
      <c r="L87" s="19">
        <f t="shared" si="7"/>
        <v>6.9592288361276775E-2</v>
      </c>
      <c r="M87" s="19">
        <f t="shared" si="7"/>
        <v>0</v>
      </c>
      <c r="N87" s="19">
        <f t="shared" si="7"/>
        <v>0</v>
      </c>
      <c r="O87" s="19">
        <f t="shared" si="7"/>
        <v>0</v>
      </c>
      <c r="P87" s="19">
        <f t="shared" si="7"/>
        <v>0</v>
      </c>
    </row>
    <row r="88" spans="1:16" ht="15" customHeight="1" x14ac:dyDescent="0.2">
      <c r="A88" s="13">
        <v>341001</v>
      </c>
      <c r="B88" s="14"/>
      <c r="C88" s="15" t="s">
        <v>99</v>
      </c>
      <c r="D88" s="16">
        <v>493543</v>
      </c>
      <c r="E88" s="16">
        <v>3275</v>
      </c>
      <c r="F88" s="16">
        <v>0</v>
      </c>
      <c r="G88" s="16">
        <v>1243</v>
      </c>
      <c r="H88" s="16">
        <v>1874</v>
      </c>
      <c r="I88" s="16">
        <v>28311</v>
      </c>
      <c r="J88" s="17">
        <v>528246</v>
      </c>
      <c r="K88" s="18">
        <f t="shared" si="7"/>
        <v>0.93430522900315383</v>
      </c>
      <c r="L88" s="19">
        <f t="shared" si="7"/>
        <v>6.199762989213359E-3</v>
      </c>
      <c r="M88" s="19">
        <f t="shared" si="7"/>
        <v>0</v>
      </c>
      <c r="N88" s="19">
        <f t="shared" si="7"/>
        <v>2.3530703497991468E-3</v>
      </c>
      <c r="O88" s="19">
        <f t="shared" si="7"/>
        <v>3.547589570010942E-3</v>
      </c>
      <c r="P88" s="19">
        <f t="shared" si="7"/>
        <v>5.3594348087822721E-2</v>
      </c>
    </row>
    <row r="89" spans="1:16" ht="15" customHeight="1" x14ac:dyDescent="0.2">
      <c r="A89" s="20">
        <v>343001</v>
      </c>
      <c r="B89" s="21"/>
      <c r="C89" s="22" t="s">
        <v>100</v>
      </c>
      <c r="D89" s="23">
        <v>340810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4">
        <v>340810</v>
      </c>
      <c r="K89" s="25">
        <f t="shared" si="7"/>
        <v>1</v>
      </c>
      <c r="L89" s="26">
        <f t="shared" si="7"/>
        <v>0</v>
      </c>
      <c r="M89" s="26">
        <f t="shared" si="7"/>
        <v>0</v>
      </c>
      <c r="N89" s="26">
        <f t="shared" si="7"/>
        <v>0</v>
      </c>
      <c r="O89" s="26">
        <f t="shared" si="7"/>
        <v>0</v>
      </c>
      <c r="P89" s="26">
        <f t="shared" si="7"/>
        <v>0</v>
      </c>
    </row>
    <row r="90" spans="1:16" ht="15" customHeight="1" x14ac:dyDescent="0.2">
      <c r="A90" s="6">
        <v>344001</v>
      </c>
      <c r="B90" s="7"/>
      <c r="C90" s="8" t="s">
        <v>101</v>
      </c>
      <c r="D90" s="9">
        <v>510191</v>
      </c>
      <c r="E90" s="9">
        <v>14040</v>
      </c>
      <c r="F90" s="9">
        <v>0</v>
      </c>
      <c r="G90" s="9">
        <v>0</v>
      </c>
      <c r="H90" s="9">
        <v>0</v>
      </c>
      <c r="I90" s="9">
        <v>0</v>
      </c>
      <c r="J90" s="10">
        <v>524231</v>
      </c>
      <c r="K90" s="11">
        <f t="shared" si="7"/>
        <v>0.97321791347707409</v>
      </c>
      <c r="L90" s="12">
        <f t="shared" si="7"/>
        <v>2.6782086522925963E-2</v>
      </c>
      <c r="M90" s="12">
        <f t="shared" si="7"/>
        <v>0</v>
      </c>
      <c r="N90" s="12">
        <f t="shared" si="7"/>
        <v>0</v>
      </c>
      <c r="O90" s="12">
        <f t="shared" si="7"/>
        <v>0</v>
      </c>
      <c r="P90" s="12">
        <f t="shared" si="7"/>
        <v>0</v>
      </c>
    </row>
    <row r="91" spans="1:16" ht="15" customHeight="1" x14ac:dyDescent="0.2">
      <c r="A91" s="13">
        <v>345001</v>
      </c>
      <c r="B91" s="14"/>
      <c r="C91" s="15" t="s">
        <v>102</v>
      </c>
      <c r="D91" s="16">
        <v>9612907</v>
      </c>
      <c r="E91" s="16">
        <v>13844</v>
      </c>
      <c r="F91" s="16">
        <v>0</v>
      </c>
      <c r="G91" s="16">
        <v>0</v>
      </c>
      <c r="H91" s="16">
        <v>0</v>
      </c>
      <c r="I91" s="16">
        <v>0</v>
      </c>
      <c r="J91" s="17">
        <v>9626751</v>
      </c>
      <c r="K91" s="18">
        <f t="shared" si="7"/>
        <v>0.99856192395544452</v>
      </c>
      <c r="L91" s="19">
        <f t="shared" si="7"/>
        <v>1.4380760445554268E-3</v>
      </c>
      <c r="M91" s="19">
        <f t="shared" si="7"/>
        <v>0</v>
      </c>
      <c r="N91" s="19">
        <f t="shared" si="7"/>
        <v>0</v>
      </c>
      <c r="O91" s="19">
        <f t="shared" si="7"/>
        <v>0</v>
      </c>
      <c r="P91" s="19">
        <f t="shared" si="7"/>
        <v>0</v>
      </c>
    </row>
    <row r="92" spans="1:16" ht="15" customHeight="1" x14ac:dyDescent="0.2">
      <c r="A92" s="13">
        <v>346001</v>
      </c>
      <c r="B92" s="14"/>
      <c r="C92" s="15" t="s">
        <v>103</v>
      </c>
      <c r="D92" s="16">
        <v>1468976</v>
      </c>
      <c r="E92" s="16">
        <v>55834</v>
      </c>
      <c r="F92" s="16">
        <v>9918</v>
      </c>
      <c r="G92" s="16">
        <v>0</v>
      </c>
      <c r="H92" s="16">
        <v>0</v>
      </c>
      <c r="I92" s="16">
        <v>0</v>
      </c>
      <c r="J92" s="17">
        <v>1534728</v>
      </c>
      <c r="K92" s="18">
        <f t="shared" si="7"/>
        <v>0.95715722916373458</v>
      </c>
      <c r="L92" s="19">
        <f t="shared" si="7"/>
        <v>3.6380387925417403E-2</v>
      </c>
      <c r="M92" s="19">
        <f t="shared" si="7"/>
        <v>6.4623829108480463E-3</v>
      </c>
      <c r="N92" s="19">
        <f t="shared" si="7"/>
        <v>0</v>
      </c>
      <c r="O92" s="19">
        <f t="shared" si="7"/>
        <v>0</v>
      </c>
      <c r="P92" s="19">
        <f t="shared" si="7"/>
        <v>0</v>
      </c>
    </row>
    <row r="93" spans="1:16" ht="15" customHeight="1" x14ac:dyDescent="0.2">
      <c r="A93" s="13">
        <v>347001</v>
      </c>
      <c r="B93" s="14"/>
      <c r="C93" s="15" t="s">
        <v>104</v>
      </c>
      <c r="D93" s="16">
        <v>360404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7">
        <v>360404</v>
      </c>
      <c r="K93" s="18">
        <f t="shared" si="7"/>
        <v>1</v>
      </c>
      <c r="L93" s="19">
        <f t="shared" si="7"/>
        <v>0</v>
      </c>
      <c r="M93" s="19">
        <f t="shared" si="7"/>
        <v>0</v>
      </c>
      <c r="N93" s="19">
        <f t="shared" si="7"/>
        <v>0</v>
      </c>
      <c r="O93" s="19">
        <f t="shared" si="7"/>
        <v>0</v>
      </c>
      <c r="P93" s="19">
        <f t="shared" si="7"/>
        <v>0</v>
      </c>
    </row>
    <row r="94" spans="1:16" ht="15" customHeight="1" x14ac:dyDescent="0.2">
      <c r="A94" s="20">
        <v>348001</v>
      </c>
      <c r="B94" s="21"/>
      <c r="C94" s="22" t="s">
        <v>105</v>
      </c>
      <c r="D94" s="23">
        <v>363669</v>
      </c>
      <c r="E94" s="23">
        <v>22000</v>
      </c>
      <c r="F94" s="23">
        <v>0</v>
      </c>
      <c r="G94" s="23">
        <v>0</v>
      </c>
      <c r="H94" s="23">
        <v>0</v>
      </c>
      <c r="I94" s="23">
        <v>0</v>
      </c>
      <c r="J94" s="24">
        <v>385669</v>
      </c>
      <c r="K94" s="25">
        <f t="shared" si="7"/>
        <v>0.94295626560599888</v>
      </c>
      <c r="L94" s="26">
        <f t="shared" si="7"/>
        <v>5.7043734394001074E-2</v>
      </c>
      <c r="M94" s="26">
        <f t="shared" si="7"/>
        <v>0</v>
      </c>
      <c r="N94" s="26">
        <f t="shared" si="7"/>
        <v>0</v>
      </c>
      <c r="O94" s="26">
        <f t="shared" si="7"/>
        <v>0</v>
      </c>
      <c r="P94" s="26">
        <f t="shared" si="7"/>
        <v>0</v>
      </c>
    </row>
    <row r="95" spans="1:16" ht="15" customHeight="1" x14ac:dyDescent="0.2">
      <c r="A95" s="6" t="s">
        <v>106</v>
      </c>
      <c r="B95" s="7"/>
      <c r="C95" s="8" t="s">
        <v>107</v>
      </c>
      <c r="D95" s="9">
        <v>118750</v>
      </c>
      <c r="E95" s="9">
        <v>37101</v>
      </c>
      <c r="F95" s="9">
        <v>2257</v>
      </c>
      <c r="G95" s="9">
        <v>0</v>
      </c>
      <c r="H95" s="9">
        <v>0</v>
      </c>
      <c r="I95" s="9">
        <v>0</v>
      </c>
      <c r="J95" s="10">
        <v>158108</v>
      </c>
      <c r="K95" s="11">
        <f t="shared" si="7"/>
        <v>0.7510688896197536</v>
      </c>
      <c r="L95" s="12">
        <f t="shared" si="7"/>
        <v>0.23465605788448402</v>
      </c>
      <c r="M95" s="12">
        <f t="shared" si="7"/>
        <v>1.4275052495762391E-2</v>
      </c>
      <c r="N95" s="12">
        <f t="shared" si="7"/>
        <v>0</v>
      </c>
      <c r="O95" s="12">
        <f t="shared" si="7"/>
        <v>0</v>
      </c>
      <c r="P95" s="12">
        <f t="shared" si="7"/>
        <v>0</v>
      </c>
    </row>
    <row r="96" spans="1:16" ht="15" customHeight="1" x14ac:dyDescent="0.2">
      <c r="A96" s="13" t="s">
        <v>108</v>
      </c>
      <c r="B96" s="14"/>
      <c r="C96" s="15" t="s">
        <v>109</v>
      </c>
      <c r="D96" s="16">
        <v>1240460</v>
      </c>
      <c r="E96" s="16">
        <v>0</v>
      </c>
      <c r="F96" s="16">
        <v>9570</v>
      </c>
      <c r="G96" s="16">
        <v>32314</v>
      </c>
      <c r="H96" s="16">
        <v>0</v>
      </c>
      <c r="I96" s="16">
        <v>0</v>
      </c>
      <c r="J96" s="17">
        <v>1282344</v>
      </c>
      <c r="K96" s="18">
        <f t="shared" si="7"/>
        <v>0.96733793740213236</v>
      </c>
      <c r="L96" s="19">
        <f t="shared" si="7"/>
        <v>0</v>
      </c>
      <c r="M96" s="19">
        <f t="shared" si="7"/>
        <v>7.4628960715689393E-3</v>
      </c>
      <c r="N96" s="19">
        <f t="shared" si="7"/>
        <v>2.5199166526298715E-2</v>
      </c>
      <c r="O96" s="19">
        <f t="shared" si="7"/>
        <v>0</v>
      </c>
      <c r="P96" s="19">
        <f t="shared" si="7"/>
        <v>0</v>
      </c>
    </row>
    <row r="97" spans="1:16" ht="15" customHeight="1" x14ac:dyDescent="0.2">
      <c r="A97" s="13" t="s">
        <v>110</v>
      </c>
      <c r="B97" s="14"/>
      <c r="C97" s="15" t="s">
        <v>111</v>
      </c>
      <c r="D97" s="16">
        <v>98647</v>
      </c>
      <c r="E97" s="16">
        <v>4166</v>
      </c>
      <c r="F97" s="16">
        <v>23707</v>
      </c>
      <c r="G97" s="16">
        <v>0</v>
      </c>
      <c r="H97" s="16">
        <v>0</v>
      </c>
      <c r="I97" s="16">
        <v>0</v>
      </c>
      <c r="J97" s="17">
        <v>126520</v>
      </c>
      <c r="K97" s="18">
        <f t="shared" si="7"/>
        <v>0.7796949098956687</v>
      </c>
      <c r="L97" s="19">
        <f t="shared" si="7"/>
        <v>3.2927600379386655E-2</v>
      </c>
      <c r="M97" s="19">
        <f t="shared" si="7"/>
        <v>0.18737748972494467</v>
      </c>
      <c r="N97" s="19">
        <f t="shared" si="7"/>
        <v>0</v>
      </c>
      <c r="O97" s="19">
        <f t="shared" si="7"/>
        <v>0</v>
      </c>
      <c r="P97" s="19">
        <f t="shared" si="7"/>
        <v>0</v>
      </c>
    </row>
    <row r="98" spans="1:16" ht="15" customHeight="1" x14ac:dyDescent="0.2">
      <c r="A98" s="13" t="s">
        <v>112</v>
      </c>
      <c r="B98" s="14"/>
      <c r="C98" s="15" t="s">
        <v>113</v>
      </c>
      <c r="D98" s="16">
        <v>1172294</v>
      </c>
      <c r="E98" s="16">
        <v>0</v>
      </c>
      <c r="F98" s="16">
        <v>9062</v>
      </c>
      <c r="G98" s="16">
        <v>29516</v>
      </c>
      <c r="H98" s="16">
        <v>0</v>
      </c>
      <c r="I98" s="16">
        <v>0</v>
      </c>
      <c r="J98" s="17">
        <v>1210872</v>
      </c>
      <c r="K98" s="18">
        <f t="shared" si="7"/>
        <v>0.96814031540906054</v>
      </c>
      <c r="L98" s="19">
        <f t="shared" si="7"/>
        <v>0</v>
      </c>
      <c r="M98" s="19">
        <f t="shared" si="7"/>
        <v>7.4838628690728666E-3</v>
      </c>
      <c r="N98" s="19">
        <f t="shared" si="7"/>
        <v>2.4375821721866555E-2</v>
      </c>
      <c r="O98" s="19">
        <f t="shared" si="7"/>
        <v>0</v>
      </c>
      <c r="P98" s="19">
        <f t="shared" si="7"/>
        <v>0</v>
      </c>
    </row>
    <row r="99" spans="1:16" ht="15" customHeight="1" x14ac:dyDescent="0.2">
      <c r="A99" s="20" t="s">
        <v>114</v>
      </c>
      <c r="B99" s="21"/>
      <c r="C99" s="22" t="s">
        <v>115</v>
      </c>
      <c r="D99" s="23">
        <v>197510</v>
      </c>
      <c r="E99" s="23">
        <v>22335</v>
      </c>
      <c r="F99" s="23">
        <v>21374</v>
      </c>
      <c r="G99" s="23">
        <v>6000</v>
      </c>
      <c r="H99" s="23">
        <v>0</v>
      </c>
      <c r="I99" s="23">
        <v>0</v>
      </c>
      <c r="J99" s="24">
        <v>247219</v>
      </c>
      <c r="K99" s="25">
        <f t="shared" si="7"/>
        <v>0.79892726691718674</v>
      </c>
      <c r="L99" s="26">
        <f t="shared" si="7"/>
        <v>9.0344997755026926E-2</v>
      </c>
      <c r="M99" s="26">
        <f t="shared" si="7"/>
        <v>8.6457756078618553E-2</v>
      </c>
      <c r="N99" s="26">
        <f t="shared" si="7"/>
        <v>2.4269979249167743E-2</v>
      </c>
      <c r="O99" s="26">
        <f t="shared" si="7"/>
        <v>0</v>
      </c>
      <c r="P99" s="26">
        <f t="shared" si="7"/>
        <v>0</v>
      </c>
    </row>
    <row r="100" spans="1:16" ht="15" customHeight="1" x14ac:dyDescent="0.2">
      <c r="A100" s="6" t="s">
        <v>116</v>
      </c>
      <c r="B100" s="7"/>
      <c r="C100" s="8" t="s">
        <v>117</v>
      </c>
      <c r="D100" s="9">
        <v>162783</v>
      </c>
      <c r="E100" s="9">
        <v>0</v>
      </c>
      <c r="F100" s="9">
        <v>941</v>
      </c>
      <c r="G100" s="9">
        <v>0</v>
      </c>
      <c r="H100" s="9">
        <v>0</v>
      </c>
      <c r="I100" s="9">
        <v>0</v>
      </c>
      <c r="J100" s="10">
        <v>163724</v>
      </c>
      <c r="K100" s="11">
        <f t="shared" si="7"/>
        <v>0.99425252253792973</v>
      </c>
      <c r="L100" s="12">
        <f t="shared" si="7"/>
        <v>0</v>
      </c>
      <c r="M100" s="12">
        <f t="shared" si="7"/>
        <v>5.7474774620703134E-3</v>
      </c>
      <c r="N100" s="12">
        <f t="shared" si="7"/>
        <v>0</v>
      </c>
      <c r="O100" s="12">
        <f t="shared" si="7"/>
        <v>0</v>
      </c>
      <c r="P100" s="12">
        <f t="shared" si="7"/>
        <v>0</v>
      </c>
    </row>
    <row r="101" spans="1:16" ht="15" customHeight="1" x14ac:dyDescent="0.2">
      <c r="A101" s="13" t="s">
        <v>118</v>
      </c>
      <c r="B101" s="14"/>
      <c r="C101" s="15" t="s">
        <v>119</v>
      </c>
      <c r="D101" s="16">
        <v>434358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7">
        <v>434358</v>
      </c>
      <c r="K101" s="18">
        <f t="shared" si="7"/>
        <v>1</v>
      </c>
      <c r="L101" s="19">
        <f t="shared" si="7"/>
        <v>0</v>
      </c>
      <c r="M101" s="19">
        <f t="shared" si="7"/>
        <v>0</v>
      </c>
      <c r="N101" s="19">
        <f t="shared" si="7"/>
        <v>0</v>
      </c>
      <c r="O101" s="19">
        <f t="shared" si="7"/>
        <v>0</v>
      </c>
      <c r="P101" s="19">
        <f t="shared" si="7"/>
        <v>0</v>
      </c>
    </row>
    <row r="102" spans="1:16" ht="15" customHeight="1" x14ac:dyDescent="0.2">
      <c r="A102" s="13" t="s">
        <v>120</v>
      </c>
      <c r="B102" s="14"/>
      <c r="C102" s="15" t="s">
        <v>121</v>
      </c>
      <c r="D102" s="16">
        <v>498915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7">
        <v>498915</v>
      </c>
      <c r="K102" s="18">
        <f t="shared" si="7"/>
        <v>1</v>
      </c>
      <c r="L102" s="19">
        <f t="shared" si="7"/>
        <v>0</v>
      </c>
      <c r="M102" s="19">
        <f t="shared" si="7"/>
        <v>0</v>
      </c>
      <c r="N102" s="19">
        <f t="shared" si="7"/>
        <v>0</v>
      </c>
      <c r="O102" s="19">
        <f t="shared" si="7"/>
        <v>0</v>
      </c>
      <c r="P102" s="19">
        <f t="shared" si="7"/>
        <v>0</v>
      </c>
    </row>
    <row r="103" spans="1:16" ht="15" customHeight="1" x14ac:dyDescent="0.2">
      <c r="A103" s="13" t="s">
        <v>122</v>
      </c>
      <c r="B103" s="14"/>
      <c r="C103" s="15" t="s">
        <v>123</v>
      </c>
      <c r="D103" s="16">
        <v>162957</v>
      </c>
      <c r="E103" s="16">
        <v>0</v>
      </c>
      <c r="F103" s="16">
        <v>4253</v>
      </c>
      <c r="G103" s="16">
        <v>0</v>
      </c>
      <c r="H103" s="16">
        <v>0</v>
      </c>
      <c r="I103" s="16">
        <v>0</v>
      </c>
      <c r="J103" s="17">
        <v>167210</v>
      </c>
      <c r="K103" s="18">
        <f t="shared" si="7"/>
        <v>0.97456491836612646</v>
      </c>
      <c r="L103" s="19">
        <f t="shared" si="7"/>
        <v>0</v>
      </c>
      <c r="M103" s="19">
        <f t="shared" si="7"/>
        <v>2.5435081633873573E-2</v>
      </c>
      <c r="N103" s="19">
        <f t="shared" si="7"/>
        <v>0</v>
      </c>
      <c r="O103" s="19">
        <f t="shared" si="7"/>
        <v>0</v>
      </c>
      <c r="P103" s="19">
        <f t="shared" si="7"/>
        <v>0</v>
      </c>
    </row>
    <row r="104" spans="1:16" ht="15" customHeight="1" x14ac:dyDescent="0.2">
      <c r="A104" s="20" t="s">
        <v>124</v>
      </c>
      <c r="B104" s="21"/>
      <c r="C104" s="22" t="s">
        <v>125</v>
      </c>
      <c r="D104" s="23">
        <v>1663635</v>
      </c>
      <c r="E104" s="23">
        <v>0</v>
      </c>
      <c r="F104" s="23">
        <v>30106</v>
      </c>
      <c r="G104" s="23">
        <v>0</v>
      </c>
      <c r="H104" s="23">
        <v>0</v>
      </c>
      <c r="I104" s="23">
        <v>0</v>
      </c>
      <c r="J104" s="24">
        <v>1693741</v>
      </c>
      <c r="K104" s="25">
        <f t="shared" si="7"/>
        <v>0.98222514540298667</v>
      </c>
      <c r="L104" s="26">
        <f t="shared" si="7"/>
        <v>0</v>
      </c>
      <c r="M104" s="26">
        <f t="shared" si="7"/>
        <v>1.7774854597013359E-2</v>
      </c>
      <c r="N104" s="26">
        <f t="shared" si="7"/>
        <v>0</v>
      </c>
      <c r="O104" s="26">
        <f t="shared" si="7"/>
        <v>0</v>
      </c>
      <c r="P104" s="26">
        <f t="shared" si="7"/>
        <v>0</v>
      </c>
    </row>
    <row r="105" spans="1:16" ht="15" customHeight="1" x14ac:dyDescent="0.2">
      <c r="A105" s="6" t="s">
        <v>126</v>
      </c>
      <c r="B105" s="7"/>
      <c r="C105" s="8" t="s">
        <v>127</v>
      </c>
      <c r="D105" s="9">
        <v>212597</v>
      </c>
      <c r="E105" s="9">
        <v>746</v>
      </c>
      <c r="F105" s="9">
        <v>20552</v>
      </c>
      <c r="G105" s="9">
        <v>0</v>
      </c>
      <c r="H105" s="9">
        <v>0</v>
      </c>
      <c r="I105" s="9">
        <v>0</v>
      </c>
      <c r="J105" s="10">
        <v>233895</v>
      </c>
      <c r="K105" s="11">
        <f t="shared" si="7"/>
        <v>0.908942046644862</v>
      </c>
      <c r="L105" s="12">
        <f t="shared" si="7"/>
        <v>3.1894653583873105E-3</v>
      </c>
      <c r="M105" s="12">
        <f t="shared" si="7"/>
        <v>8.7868487996750677E-2</v>
      </c>
      <c r="N105" s="12">
        <f t="shared" si="7"/>
        <v>0</v>
      </c>
      <c r="O105" s="12">
        <f t="shared" si="7"/>
        <v>0</v>
      </c>
      <c r="P105" s="12">
        <f t="shared" si="7"/>
        <v>0</v>
      </c>
    </row>
    <row r="106" spans="1:16" ht="15" customHeight="1" x14ac:dyDescent="0.2">
      <c r="A106" s="13" t="s">
        <v>128</v>
      </c>
      <c r="B106" s="14"/>
      <c r="C106" s="15" t="s">
        <v>129</v>
      </c>
      <c r="D106" s="16">
        <v>255279</v>
      </c>
      <c r="E106" s="16">
        <v>35925</v>
      </c>
      <c r="F106" s="16">
        <v>846</v>
      </c>
      <c r="G106" s="16">
        <v>1000</v>
      </c>
      <c r="H106" s="16">
        <v>0</v>
      </c>
      <c r="I106" s="16">
        <v>0</v>
      </c>
      <c r="J106" s="17">
        <v>293050</v>
      </c>
      <c r="K106" s="18">
        <f t="shared" si="7"/>
        <v>0.87111073195700395</v>
      </c>
      <c r="L106" s="19">
        <f t="shared" si="7"/>
        <v>0.12259000170619348</v>
      </c>
      <c r="M106" s="19">
        <f t="shared" si="7"/>
        <v>2.8868793721207983E-3</v>
      </c>
      <c r="N106" s="19">
        <f t="shared" si="7"/>
        <v>3.4123869646817948E-3</v>
      </c>
      <c r="O106" s="19">
        <f t="shared" si="7"/>
        <v>0</v>
      </c>
      <c r="P106" s="19">
        <f t="shared" si="7"/>
        <v>0</v>
      </c>
    </row>
    <row r="107" spans="1:16" ht="15" customHeight="1" x14ac:dyDescent="0.2">
      <c r="A107" s="13" t="s">
        <v>130</v>
      </c>
      <c r="B107" s="14"/>
      <c r="C107" s="15" t="s">
        <v>131</v>
      </c>
      <c r="D107" s="16">
        <v>820088</v>
      </c>
      <c r="E107" s="16">
        <v>10776</v>
      </c>
      <c r="F107" s="16">
        <v>15835</v>
      </c>
      <c r="G107" s="16">
        <v>0</v>
      </c>
      <c r="H107" s="16">
        <v>0</v>
      </c>
      <c r="I107" s="16">
        <v>0</v>
      </c>
      <c r="J107" s="17">
        <v>846699</v>
      </c>
      <c r="K107" s="18">
        <f t="shared" si="7"/>
        <v>0.9685708852850895</v>
      </c>
      <c r="L107" s="19">
        <f t="shared" si="7"/>
        <v>1.2727073021227142E-2</v>
      </c>
      <c r="M107" s="19">
        <f t="shared" si="7"/>
        <v>1.8702041693683353E-2</v>
      </c>
      <c r="N107" s="19">
        <f t="shared" si="7"/>
        <v>0</v>
      </c>
      <c r="O107" s="19">
        <f t="shared" si="7"/>
        <v>0</v>
      </c>
      <c r="P107" s="19">
        <f t="shared" si="7"/>
        <v>0</v>
      </c>
    </row>
    <row r="108" spans="1:16" ht="15" customHeight="1" x14ac:dyDescent="0.2">
      <c r="A108" s="13" t="s">
        <v>132</v>
      </c>
      <c r="B108" s="14"/>
      <c r="C108" s="15" t="s">
        <v>133</v>
      </c>
      <c r="D108" s="16">
        <v>26857</v>
      </c>
      <c r="E108" s="16">
        <v>4581</v>
      </c>
      <c r="F108" s="16">
        <v>0</v>
      </c>
      <c r="G108" s="16">
        <v>1410</v>
      </c>
      <c r="H108" s="16">
        <v>0</v>
      </c>
      <c r="I108" s="16">
        <v>0</v>
      </c>
      <c r="J108" s="17">
        <v>32848</v>
      </c>
      <c r="K108" s="18">
        <f t="shared" si="7"/>
        <v>0.8176144666341939</v>
      </c>
      <c r="L108" s="19">
        <f t="shared" si="7"/>
        <v>0.13946054554310763</v>
      </c>
      <c r="M108" s="19">
        <f t="shared" si="7"/>
        <v>0</v>
      </c>
      <c r="N108" s="19">
        <f t="shared" si="7"/>
        <v>4.292498782269849E-2</v>
      </c>
      <c r="O108" s="19">
        <f t="shared" si="7"/>
        <v>0</v>
      </c>
      <c r="P108" s="19">
        <f t="shared" si="7"/>
        <v>0</v>
      </c>
    </row>
    <row r="109" spans="1:16" ht="15" customHeight="1" x14ac:dyDescent="0.2">
      <c r="A109" s="20" t="s">
        <v>134</v>
      </c>
      <c r="B109" s="21"/>
      <c r="C109" s="22" t="s">
        <v>135</v>
      </c>
      <c r="D109" s="23">
        <v>115499</v>
      </c>
      <c r="E109" s="23">
        <v>40425</v>
      </c>
      <c r="F109" s="23">
        <v>31141</v>
      </c>
      <c r="G109" s="23">
        <v>0</v>
      </c>
      <c r="H109" s="23">
        <v>0</v>
      </c>
      <c r="I109" s="23">
        <v>0</v>
      </c>
      <c r="J109" s="24">
        <v>187065</v>
      </c>
      <c r="K109" s="25">
        <f t="shared" si="7"/>
        <v>0.61742709753294311</v>
      </c>
      <c r="L109" s="26">
        <f t="shared" si="7"/>
        <v>0.21610135514393392</v>
      </c>
      <c r="M109" s="26">
        <f t="shared" si="7"/>
        <v>0.16647154732312297</v>
      </c>
      <c r="N109" s="26">
        <f t="shared" si="7"/>
        <v>0</v>
      </c>
      <c r="O109" s="26">
        <f t="shared" si="7"/>
        <v>0</v>
      </c>
      <c r="P109" s="26">
        <f t="shared" si="7"/>
        <v>0</v>
      </c>
    </row>
    <row r="110" spans="1:16" ht="15" customHeight="1" x14ac:dyDescent="0.2">
      <c r="A110" s="6" t="s">
        <v>136</v>
      </c>
      <c r="B110" s="7"/>
      <c r="C110" s="8" t="s">
        <v>137</v>
      </c>
      <c r="D110" s="9">
        <v>1550006</v>
      </c>
      <c r="E110" s="9">
        <v>16322</v>
      </c>
      <c r="F110" s="9">
        <v>6747</v>
      </c>
      <c r="G110" s="9">
        <v>0</v>
      </c>
      <c r="H110" s="9">
        <v>0</v>
      </c>
      <c r="I110" s="9">
        <v>0</v>
      </c>
      <c r="J110" s="10">
        <v>1573075</v>
      </c>
      <c r="K110" s="11">
        <f t="shared" si="7"/>
        <v>0.98533509209668957</v>
      </c>
      <c r="L110" s="12">
        <f t="shared" si="7"/>
        <v>1.0375856205203185E-2</v>
      </c>
      <c r="M110" s="12">
        <f t="shared" si="7"/>
        <v>4.2890516981072104E-3</v>
      </c>
      <c r="N110" s="12">
        <f t="shared" si="7"/>
        <v>0</v>
      </c>
      <c r="O110" s="12">
        <f t="shared" si="7"/>
        <v>0</v>
      </c>
      <c r="P110" s="12">
        <f t="shared" si="7"/>
        <v>0</v>
      </c>
    </row>
    <row r="111" spans="1:16" ht="15" customHeight="1" x14ac:dyDescent="0.2">
      <c r="A111" s="13" t="s">
        <v>138</v>
      </c>
      <c r="B111" s="14"/>
      <c r="C111" s="15" t="s">
        <v>139</v>
      </c>
      <c r="D111" s="16">
        <v>312831</v>
      </c>
      <c r="E111" s="16">
        <v>0</v>
      </c>
      <c r="F111" s="16">
        <v>8654</v>
      </c>
      <c r="G111" s="16">
        <v>0</v>
      </c>
      <c r="H111" s="16">
        <v>0</v>
      </c>
      <c r="I111" s="16">
        <v>0</v>
      </c>
      <c r="J111" s="17">
        <v>321485</v>
      </c>
      <c r="K111" s="18">
        <f t="shared" si="7"/>
        <v>0.97308117019456586</v>
      </c>
      <c r="L111" s="19">
        <f t="shared" si="7"/>
        <v>0</v>
      </c>
      <c r="M111" s="19">
        <f t="shared" si="7"/>
        <v>2.6918829805434159E-2</v>
      </c>
      <c r="N111" s="19">
        <f t="shared" si="7"/>
        <v>0</v>
      </c>
      <c r="O111" s="19">
        <f t="shared" si="7"/>
        <v>0</v>
      </c>
      <c r="P111" s="19">
        <f t="shared" si="7"/>
        <v>0</v>
      </c>
    </row>
    <row r="112" spans="1:16" ht="15" customHeight="1" x14ac:dyDescent="0.2">
      <c r="A112" s="13" t="s">
        <v>140</v>
      </c>
      <c r="B112" s="14"/>
      <c r="C112" s="15" t="s">
        <v>141</v>
      </c>
      <c r="D112" s="16">
        <v>1203632</v>
      </c>
      <c r="E112" s="16">
        <v>0</v>
      </c>
      <c r="F112" s="16">
        <v>8994</v>
      </c>
      <c r="G112" s="16">
        <v>0</v>
      </c>
      <c r="H112" s="16">
        <v>0</v>
      </c>
      <c r="I112" s="16">
        <v>0</v>
      </c>
      <c r="J112" s="17">
        <v>1212626</v>
      </c>
      <c r="K112" s="18">
        <f t="shared" si="7"/>
        <v>0.99258303879349441</v>
      </c>
      <c r="L112" s="19">
        <f t="shared" si="7"/>
        <v>0</v>
      </c>
      <c r="M112" s="19">
        <f t="shared" si="7"/>
        <v>7.4169612065055511E-3</v>
      </c>
      <c r="N112" s="19">
        <f t="shared" si="7"/>
        <v>0</v>
      </c>
      <c r="O112" s="19">
        <f t="shared" si="7"/>
        <v>0</v>
      </c>
      <c r="P112" s="19">
        <f t="shared" si="7"/>
        <v>0</v>
      </c>
    </row>
    <row r="113" spans="1:16" ht="15" customHeight="1" x14ac:dyDescent="0.2">
      <c r="A113" s="13" t="s">
        <v>142</v>
      </c>
      <c r="B113" s="14"/>
      <c r="C113" s="15" t="s">
        <v>143</v>
      </c>
      <c r="D113" s="16">
        <v>197455</v>
      </c>
      <c r="E113" s="16">
        <v>0</v>
      </c>
      <c r="F113" s="16">
        <v>0</v>
      </c>
      <c r="G113" s="16">
        <v>924</v>
      </c>
      <c r="H113" s="16">
        <v>0</v>
      </c>
      <c r="I113" s="16">
        <v>0</v>
      </c>
      <c r="J113" s="17">
        <v>198379</v>
      </c>
      <c r="K113" s="18">
        <f t="shared" si="7"/>
        <v>0.99534224892755785</v>
      </c>
      <c r="L113" s="19">
        <f t="shared" si="7"/>
        <v>0</v>
      </c>
      <c r="M113" s="19">
        <f t="shared" si="7"/>
        <v>0</v>
      </c>
      <c r="N113" s="19">
        <f t="shared" si="7"/>
        <v>4.6577510724421433E-3</v>
      </c>
      <c r="O113" s="19">
        <f t="shared" si="7"/>
        <v>0</v>
      </c>
      <c r="P113" s="19">
        <f t="shared" si="7"/>
        <v>0</v>
      </c>
    </row>
    <row r="114" spans="1:16" ht="15" customHeight="1" x14ac:dyDescent="0.2">
      <c r="A114" s="20" t="s">
        <v>144</v>
      </c>
      <c r="B114" s="21"/>
      <c r="C114" s="22" t="s">
        <v>145</v>
      </c>
      <c r="D114" s="23">
        <v>342734</v>
      </c>
      <c r="E114" s="23">
        <v>0</v>
      </c>
      <c r="F114" s="23">
        <v>0</v>
      </c>
      <c r="G114" s="23">
        <v>5985</v>
      </c>
      <c r="H114" s="23">
        <v>0</v>
      </c>
      <c r="I114" s="23">
        <v>0</v>
      </c>
      <c r="J114" s="24">
        <v>348719</v>
      </c>
      <c r="K114" s="25">
        <f t="shared" si="7"/>
        <v>0.98283718409378329</v>
      </c>
      <c r="L114" s="26">
        <f t="shared" si="7"/>
        <v>0</v>
      </c>
      <c r="M114" s="26">
        <f t="shared" si="7"/>
        <v>0</v>
      </c>
      <c r="N114" s="26">
        <f t="shared" si="7"/>
        <v>1.7162815906216752E-2</v>
      </c>
      <c r="O114" s="26">
        <f t="shared" si="7"/>
        <v>0</v>
      </c>
      <c r="P114" s="26">
        <f t="shared" si="7"/>
        <v>0</v>
      </c>
    </row>
    <row r="115" spans="1:16" ht="15" customHeight="1" x14ac:dyDescent="0.2">
      <c r="A115" s="6" t="s">
        <v>146</v>
      </c>
      <c r="B115" s="7"/>
      <c r="C115" s="8" t="s">
        <v>147</v>
      </c>
      <c r="D115" s="9">
        <v>7944635</v>
      </c>
      <c r="E115" s="9">
        <v>234688</v>
      </c>
      <c r="F115" s="9">
        <v>0</v>
      </c>
      <c r="G115" s="9">
        <v>0</v>
      </c>
      <c r="H115" s="9">
        <v>0</v>
      </c>
      <c r="I115" s="9">
        <v>0</v>
      </c>
      <c r="J115" s="10">
        <v>8179323</v>
      </c>
      <c r="K115" s="11">
        <f t="shared" si="7"/>
        <v>0.97130716075156831</v>
      </c>
      <c r="L115" s="12">
        <f t="shared" si="7"/>
        <v>2.8692839248431686E-2</v>
      </c>
      <c r="M115" s="12">
        <f t="shared" si="7"/>
        <v>0</v>
      </c>
      <c r="N115" s="12">
        <f t="shared" si="7"/>
        <v>0</v>
      </c>
      <c r="O115" s="12">
        <f t="shared" si="7"/>
        <v>0</v>
      </c>
      <c r="P115" s="12">
        <f t="shared" si="7"/>
        <v>0</v>
      </c>
    </row>
    <row r="116" spans="1:16" ht="15" customHeight="1" x14ac:dyDescent="0.2">
      <c r="A116" s="13" t="s">
        <v>148</v>
      </c>
      <c r="B116" s="14"/>
      <c r="C116" s="15" t="s">
        <v>149</v>
      </c>
      <c r="D116" s="16">
        <v>1599092</v>
      </c>
      <c r="E116" s="16">
        <v>63470</v>
      </c>
      <c r="F116" s="16">
        <v>75929</v>
      </c>
      <c r="G116" s="16">
        <v>0</v>
      </c>
      <c r="H116" s="16">
        <v>0</v>
      </c>
      <c r="I116" s="16">
        <v>0</v>
      </c>
      <c r="J116" s="17">
        <v>1738491</v>
      </c>
      <c r="K116" s="18">
        <f t="shared" si="7"/>
        <v>0.91981609338213433</v>
      </c>
      <c r="L116" s="19">
        <f t="shared" si="7"/>
        <v>3.6508673326465312E-2</v>
      </c>
      <c r="M116" s="19">
        <f t="shared" si="7"/>
        <v>4.3675233291400418E-2</v>
      </c>
      <c r="N116" s="19">
        <f t="shared" si="7"/>
        <v>0</v>
      </c>
      <c r="O116" s="19">
        <f t="shared" si="7"/>
        <v>0</v>
      </c>
      <c r="P116" s="19">
        <f t="shared" si="7"/>
        <v>0</v>
      </c>
    </row>
    <row r="117" spans="1:16" ht="15" customHeight="1" x14ac:dyDescent="0.2">
      <c r="A117" s="13" t="s">
        <v>150</v>
      </c>
      <c r="B117" s="14"/>
      <c r="C117" s="15" t="s">
        <v>151</v>
      </c>
      <c r="D117" s="16">
        <v>244340</v>
      </c>
      <c r="E117" s="16">
        <v>163272</v>
      </c>
      <c r="F117" s="16">
        <v>500</v>
      </c>
      <c r="G117" s="16">
        <v>0</v>
      </c>
      <c r="H117" s="16">
        <v>0</v>
      </c>
      <c r="I117" s="16">
        <v>0</v>
      </c>
      <c r="J117" s="17">
        <v>408112</v>
      </c>
      <c r="K117" s="18">
        <f t="shared" si="7"/>
        <v>0.59870819774963735</v>
      </c>
      <c r="L117" s="19">
        <f t="shared" si="7"/>
        <v>0.40006664837103539</v>
      </c>
      <c r="M117" s="19">
        <f t="shared" si="7"/>
        <v>1.2251538793272435E-3</v>
      </c>
      <c r="N117" s="19">
        <f t="shared" si="7"/>
        <v>0</v>
      </c>
      <c r="O117" s="19">
        <f t="shared" si="7"/>
        <v>0</v>
      </c>
      <c r="P117" s="19">
        <f t="shared" si="7"/>
        <v>0</v>
      </c>
    </row>
    <row r="118" spans="1:16" ht="15" customHeight="1" x14ac:dyDescent="0.2">
      <c r="A118" s="13" t="s">
        <v>152</v>
      </c>
      <c r="B118" s="14"/>
      <c r="C118" s="15" t="s">
        <v>153</v>
      </c>
      <c r="D118" s="16">
        <v>209454</v>
      </c>
      <c r="E118" s="16">
        <v>17800</v>
      </c>
      <c r="F118" s="16">
        <v>52000</v>
      </c>
      <c r="G118" s="16">
        <v>0</v>
      </c>
      <c r="H118" s="16">
        <v>0</v>
      </c>
      <c r="I118" s="16">
        <v>0</v>
      </c>
      <c r="J118" s="17">
        <v>279254</v>
      </c>
      <c r="K118" s="18">
        <f t="shared" si="7"/>
        <v>0.75004834308550639</v>
      </c>
      <c r="L118" s="19">
        <f t="shared" si="7"/>
        <v>6.3741253482492641E-2</v>
      </c>
      <c r="M118" s="19">
        <f t="shared" si="7"/>
        <v>0.18621040343200099</v>
      </c>
      <c r="N118" s="19">
        <f t="shared" si="7"/>
        <v>0</v>
      </c>
      <c r="O118" s="19">
        <f t="shared" si="7"/>
        <v>0</v>
      </c>
      <c r="P118" s="19">
        <f t="shared" si="7"/>
        <v>0</v>
      </c>
    </row>
    <row r="119" spans="1:16" ht="15" customHeight="1" x14ac:dyDescent="0.2">
      <c r="A119" s="20" t="s">
        <v>154</v>
      </c>
      <c r="B119" s="21"/>
      <c r="C119" s="22" t="s">
        <v>155</v>
      </c>
      <c r="D119" s="23">
        <v>68342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4">
        <v>68342</v>
      </c>
      <c r="K119" s="25">
        <f t="shared" si="7"/>
        <v>1</v>
      </c>
      <c r="L119" s="26">
        <f t="shared" si="7"/>
        <v>0</v>
      </c>
      <c r="M119" s="26">
        <f t="shared" si="7"/>
        <v>0</v>
      </c>
      <c r="N119" s="26">
        <f t="shared" si="7"/>
        <v>0</v>
      </c>
      <c r="O119" s="26">
        <f t="shared" si="7"/>
        <v>0</v>
      </c>
      <c r="P119" s="26">
        <f t="shared" si="7"/>
        <v>0</v>
      </c>
    </row>
    <row r="120" spans="1:16" ht="15" customHeight="1" thickBot="1" x14ac:dyDescent="0.25">
      <c r="A120" s="27"/>
      <c r="B120" s="28"/>
      <c r="C120" s="29" t="s">
        <v>156</v>
      </c>
      <c r="D120" s="30">
        <f>SUM(D80:D119)</f>
        <v>37847258</v>
      </c>
      <c r="E120" s="30">
        <f t="shared" ref="E120:J120" si="8">SUM(E80:E119)</f>
        <v>989602</v>
      </c>
      <c r="F120" s="30">
        <f t="shared" si="8"/>
        <v>512891</v>
      </c>
      <c r="G120" s="30">
        <f t="shared" si="8"/>
        <v>154732</v>
      </c>
      <c r="H120" s="30">
        <f t="shared" si="8"/>
        <v>1874</v>
      </c>
      <c r="I120" s="30">
        <f t="shared" si="8"/>
        <v>33311</v>
      </c>
      <c r="J120" s="31">
        <f t="shared" si="8"/>
        <v>39539668</v>
      </c>
      <c r="K120" s="32">
        <f t="shared" si="7"/>
        <v>0.95719716210060235</v>
      </c>
      <c r="L120" s="33">
        <f t="shared" si="7"/>
        <v>2.5028080660667158E-2</v>
      </c>
      <c r="M120" s="33">
        <f t="shared" si="7"/>
        <v>1.2971555552767919E-2</v>
      </c>
      <c r="N120" s="33">
        <f t="shared" si="7"/>
        <v>3.9133358428806234E-3</v>
      </c>
      <c r="O120" s="33">
        <f t="shared" si="7"/>
        <v>4.7395440953120801E-5</v>
      </c>
      <c r="P120" s="33">
        <f t="shared" si="7"/>
        <v>8.4247040212881907E-4</v>
      </c>
    </row>
    <row r="121" spans="1:16" ht="8.25" customHeight="1" thickTop="1" x14ac:dyDescent="0.2">
      <c r="A121" s="34"/>
      <c r="B121" s="35"/>
      <c r="C121" s="36"/>
      <c r="D121" s="36"/>
      <c r="E121" s="36"/>
      <c r="F121" s="36"/>
      <c r="G121" s="36"/>
      <c r="H121" s="36"/>
      <c r="I121" s="36"/>
      <c r="J121" s="37"/>
      <c r="K121" s="36"/>
      <c r="L121" s="36"/>
      <c r="M121" s="36"/>
      <c r="N121" s="36"/>
      <c r="O121" s="37"/>
      <c r="P121" s="37"/>
    </row>
    <row r="122" spans="1:16" ht="15" customHeight="1" x14ac:dyDescent="0.2">
      <c r="A122" s="6" t="s">
        <v>157</v>
      </c>
      <c r="B122" s="7"/>
      <c r="C122" s="8" t="s">
        <v>158</v>
      </c>
      <c r="D122" s="9">
        <v>308255</v>
      </c>
      <c r="E122" s="9">
        <v>0</v>
      </c>
      <c r="F122" s="9">
        <v>31021</v>
      </c>
      <c r="G122" s="9">
        <v>4291</v>
      </c>
      <c r="H122" s="9">
        <v>0</v>
      </c>
      <c r="I122" s="9">
        <v>0</v>
      </c>
      <c r="J122" s="10">
        <v>343567</v>
      </c>
      <c r="K122" s="11">
        <f t="shared" ref="K122:P127" si="9">IFERROR(D122/$J122,0)</f>
        <v>0.8972194651989277</v>
      </c>
      <c r="L122" s="12">
        <f t="shared" si="9"/>
        <v>0</v>
      </c>
      <c r="M122" s="12">
        <f t="shared" si="9"/>
        <v>9.0290976723608501E-2</v>
      </c>
      <c r="N122" s="12">
        <f t="shared" si="9"/>
        <v>1.2489558077463785E-2</v>
      </c>
      <c r="O122" s="12">
        <f t="shared" si="9"/>
        <v>0</v>
      </c>
      <c r="P122" s="12">
        <f t="shared" si="9"/>
        <v>0</v>
      </c>
    </row>
    <row r="123" spans="1:16" ht="15" customHeight="1" x14ac:dyDescent="0.2">
      <c r="A123" s="13" t="s">
        <v>159</v>
      </c>
      <c r="B123" s="14"/>
      <c r="C123" s="15" t="s">
        <v>160</v>
      </c>
      <c r="D123" s="16">
        <v>480312</v>
      </c>
      <c r="E123" s="16">
        <v>18532</v>
      </c>
      <c r="F123" s="16">
        <v>41908</v>
      </c>
      <c r="G123" s="16">
        <v>5198</v>
      </c>
      <c r="H123" s="16">
        <v>0</v>
      </c>
      <c r="I123" s="16">
        <v>0</v>
      </c>
      <c r="J123" s="17">
        <v>545950</v>
      </c>
      <c r="K123" s="18">
        <f t="shared" si="9"/>
        <v>0.87977287297371554</v>
      </c>
      <c r="L123" s="19">
        <f t="shared" si="9"/>
        <v>3.3944500412125655E-2</v>
      </c>
      <c r="M123" s="19">
        <f t="shared" si="9"/>
        <v>7.6761608205879656E-2</v>
      </c>
      <c r="N123" s="19">
        <f t="shared" si="9"/>
        <v>9.5210184082791458E-3</v>
      </c>
      <c r="O123" s="19">
        <f t="shared" si="9"/>
        <v>0</v>
      </c>
      <c r="P123" s="19">
        <f t="shared" si="9"/>
        <v>0</v>
      </c>
    </row>
    <row r="124" spans="1:16" ht="15" customHeight="1" x14ac:dyDescent="0.2">
      <c r="A124" s="13" t="s">
        <v>161</v>
      </c>
      <c r="B124" s="14"/>
      <c r="C124" s="15" t="s">
        <v>162</v>
      </c>
      <c r="D124" s="16">
        <v>363788</v>
      </c>
      <c r="E124" s="16">
        <v>53185</v>
      </c>
      <c r="F124" s="16">
        <v>2660</v>
      </c>
      <c r="G124" s="16">
        <v>0</v>
      </c>
      <c r="H124" s="16">
        <v>0</v>
      </c>
      <c r="I124" s="16">
        <v>0</v>
      </c>
      <c r="J124" s="17">
        <v>419633</v>
      </c>
      <c r="K124" s="18">
        <f t="shared" si="9"/>
        <v>0.86691942721377968</v>
      </c>
      <c r="L124" s="19">
        <f t="shared" si="9"/>
        <v>0.12674170048590078</v>
      </c>
      <c r="M124" s="19">
        <f t="shared" si="9"/>
        <v>6.338872300319565E-3</v>
      </c>
      <c r="N124" s="19">
        <f t="shared" si="9"/>
        <v>0</v>
      </c>
      <c r="O124" s="19">
        <f t="shared" si="9"/>
        <v>0</v>
      </c>
      <c r="P124" s="19">
        <f t="shared" si="9"/>
        <v>0</v>
      </c>
    </row>
    <row r="125" spans="1:16" ht="15" customHeight="1" x14ac:dyDescent="0.2">
      <c r="A125" s="13" t="s">
        <v>163</v>
      </c>
      <c r="B125" s="14"/>
      <c r="C125" s="15" t="s">
        <v>164</v>
      </c>
      <c r="D125" s="16">
        <v>188904</v>
      </c>
      <c r="E125" s="16">
        <v>116632</v>
      </c>
      <c r="F125" s="16">
        <v>46079</v>
      </c>
      <c r="G125" s="16">
        <v>0</v>
      </c>
      <c r="H125" s="16">
        <v>0</v>
      </c>
      <c r="I125" s="16">
        <v>0</v>
      </c>
      <c r="J125" s="17">
        <v>351615</v>
      </c>
      <c r="K125" s="18">
        <f t="shared" si="9"/>
        <v>0.53724670449212919</v>
      </c>
      <c r="L125" s="19">
        <f t="shared" si="9"/>
        <v>0.33170371002374754</v>
      </c>
      <c r="M125" s="19">
        <f t="shared" si="9"/>
        <v>0.13104958548412327</v>
      </c>
      <c r="N125" s="19">
        <f t="shared" si="9"/>
        <v>0</v>
      </c>
      <c r="O125" s="19">
        <f t="shared" si="9"/>
        <v>0</v>
      </c>
      <c r="P125" s="19">
        <f t="shared" si="9"/>
        <v>0</v>
      </c>
    </row>
    <row r="126" spans="1:16" ht="15" customHeight="1" x14ac:dyDescent="0.2">
      <c r="A126" s="20" t="s">
        <v>165</v>
      </c>
      <c r="B126" s="21"/>
      <c r="C126" s="22" t="s">
        <v>166</v>
      </c>
      <c r="D126" s="23">
        <v>651480</v>
      </c>
      <c r="E126" s="23">
        <v>3499</v>
      </c>
      <c r="F126" s="23">
        <v>20800</v>
      </c>
      <c r="G126" s="23">
        <v>6072</v>
      </c>
      <c r="H126" s="23">
        <v>0</v>
      </c>
      <c r="I126" s="23">
        <v>0</v>
      </c>
      <c r="J126" s="24">
        <v>681851</v>
      </c>
      <c r="K126" s="25">
        <f t="shared" si="9"/>
        <v>0.95545801062108882</v>
      </c>
      <c r="L126" s="26">
        <f t="shared" si="9"/>
        <v>5.1316196647068057E-3</v>
      </c>
      <c r="M126" s="26">
        <f t="shared" si="9"/>
        <v>3.0505198349786097E-2</v>
      </c>
      <c r="N126" s="26">
        <f t="shared" si="9"/>
        <v>8.9051713644183253E-3</v>
      </c>
      <c r="O126" s="26">
        <f t="shared" si="9"/>
        <v>0</v>
      </c>
      <c r="P126" s="26">
        <f t="shared" si="9"/>
        <v>0</v>
      </c>
    </row>
    <row r="127" spans="1:16" ht="15" customHeight="1" thickBot="1" x14ac:dyDescent="0.25">
      <c r="A127" s="27"/>
      <c r="B127" s="28"/>
      <c r="C127" s="29" t="s">
        <v>167</v>
      </c>
      <c r="D127" s="30">
        <f>SUM(D122:D126)</f>
        <v>1992739</v>
      </c>
      <c r="E127" s="30">
        <f t="shared" ref="E127:J127" si="10">SUM(E122:E126)</f>
        <v>191848</v>
      </c>
      <c r="F127" s="30">
        <f t="shared" si="10"/>
        <v>142468</v>
      </c>
      <c r="G127" s="30">
        <f t="shared" si="10"/>
        <v>15561</v>
      </c>
      <c r="H127" s="30">
        <f t="shared" si="10"/>
        <v>0</v>
      </c>
      <c r="I127" s="30">
        <f t="shared" si="10"/>
        <v>0</v>
      </c>
      <c r="J127" s="31">
        <f t="shared" si="10"/>
        <v>2342616</v>
      </c>
      <c r="K127" s="32">
        <f t="shared" si="9"/>
        <v>0.85064688365485419</v>
      </c>
      <c r="L127" s="33">
        <f t="shared" si="9"/>
        <v>8.1894770632489497E-2</v>
      </c>
      <c r="M127" s="33">
        <f t="shared" si="9"/>
        <v>6.0815771769679706E-2</v>
      </c>
      <c r="N127" s="33">
        <f t="shared" si="9"/>
        <v>6.6425739429765698E-3</v>
      </c>
      <c r="O127" s="33">
        <f t="shared" si="9"/>
        <v>0</v>
      </c>
      <c r="P127" s="33">
        <f t="shared" si="9"/>
        <v>0</v>
      </c>
    </row>
    <row r="128" spans="1:16" ht="8.25" customHeight="1" thickTop="1" x14ac:dyDescent="0.2">
      <c r="A128" s="34"/>
      <c r="B128" s="35"/>
      <c r="C128" s="36"/>
      <c r="D128" s="36"/>
      <c r="E128" s="36"/>
      <c r="F128" s="36"/>
      <c r="G128" s="36"/>
      <c r="H128" s="36"/>
      <c r="I128" s="36"/>
      <c r="J128" s="37"/>
      <c r="K128" s="36"/>
      <c r="L128" s="36"/>
      <c r="M128" s="36"/>
      <c r="N128" s="36"/>
      <c r="O128" s="37"/>
      <c r="P128" s="37"/>
    </row>
    <row r="129" spans="1:16" ht="15" customHeight="1" thickBot="1" x14ac:dyDescent="0.25">
      <c r="A129" s="27"/>
      <c r="B129" s="28"/>
      <c r="C129" s="29" t="s">
        <v>168</v>
      </c>
      <c r="D129" s="30">
        <f>SUM(D73,D78,D120,D127)</f>
        <v>272606931</v>
      </c>
      <c r="E129" s="30">
        <f t="shared" ref="E129:J129" si="11">SUM(E73,E78,E120,E127)</f>
        <v>16299157</v>
      </c>
      <c r="F129" s="30">
        <f t="shared" si="11"/>
        <v>20596262</v>
      </c>
      <c r="G129" s="30">
        <f t="shared" si="11"/>
        <v>17739265</v>
      </c>
      <c r="H129" s="30">
        <f t="shared" si="11"/>
        <v>8953712</v>
      </c>
      <c r="I129" s="30">
        <f t="shared" si="11"/>
        <v>38792645</v>
      </c>
      <c r="J129" s="31">
        <f t="shared" si="11"/>
        <v>374987972</v>
      </c>
      <c r="K129" s="32">
        <f>IFERROR(D129/$J129,0)</f>
        <v>0.72697513348508147</v>
      </c>
      <c r="L129" s="33">
        <f>IFERROR(E129/$J129,0)</f>
        <v>4.3465812818124207E-2</v>
      </c>
      <c r="M129" s="33">
        <f t="shared" ref="M129:P129" si="12">IFERROR(F129/$J129,0)</f>
        <v>5.4925127038474714E-2</v>
      </c>
      <c r="N129" s="33">
        <f t="shared" si="12"/>
        <v>4.7306223998032665E-2</v>
      </c>
      <c r="O129" s="33">
        <f t="shared" si="12"/>
        <v>2.3877331190772167E-2</v>
      </c>
      <c r="P129" s="33">
        <f t="shared" si="12"/>
        <v>0.10345037146951476</v>
      </c>
    </row>
    <row r="130" spans="1:16" s="38" customFormat="1" ht="15" customHeight="1" thickTop="1" x14ac:dyDescent="0.2">
      <c r="A130" s="38" t="s">
        <v>169</v>
      </c>
      <c r="B130" s="39"/>
    </row>
    <row r="131" spans="1:16" s="38" customFormat="1" ht="13.5" customHeight="1" x14ac:dyDescent="0.2">
      <c r="B131" s="39"/>
    </row>
    <row r="132" spans="1:16" x14ac:dyDescent="0.2">
      <c r="K132" s="1">
        <f t="shared" ref="K132:P191" si="13">IFERROR(D132/$J132,0)</f>
        <v>0</v>
      </c>
      <c r="L132" s="1">
        <f t="shared" si="13"/>
        <v>0</v>
      </c>
      <c r="M132" s="1">
        <f t="shared" si="13"/>
        <v>0</v>
      </c>
      <c r="N132" s="1">
        <f t="shared" si="13"/>
        <v>0</v>
      </c>
      <c r="O132" s="1">
        <f t="shared" si="13"/>
        <v>0</v>
      </c>
      <c r="P132" s="1">
        <f t="shared" si="13"/>
        <v>0</v>
      </c>
    </row>
    <row r="133" spans="1:16" x14ac:dyDescent="0.2">
      <c r="K133" s="1">
        <f t="shared" si="13"/>
        <v>0</v>
      </c>
      <c r="L133" s="1">
        <f t="shared" si="13"/>
        <v>0</v>
      </c>
      <c r="M133" s="1">
        <f t="shared" si="13"/>
        <v>0</v>
      </c>
      <c r="N133" s="1">
        <f t="shared" si="13"/>
        <v>0</v>
      </c>
      <c r="O133" s="1">
        <f t="shared" si="13"/>
        <v>0</v>
      </c>
      <c r="P133" s="1">
        <f t="shared" si="13"/>
        <v>0</v>
      </c>
    </row>
    <row r="134" spans="1:16" x14ac:dyDescent="0.2">
      <c r="K134" s="1">
        <f t="shared" si="13"/>
        <v>0</v>
      </c>
      <c r="L134" s="1">
        <f t="shared" si="13"/>
        <v>0</v>
      </c>
      <c r="M134" s="1">
        <f t="shared" si="13"/>
        <v>0</v>
      </c>
      <c r="N134" s="1">
        <f t="shared" si="13"/>
        <v>0</v>
      </c>
      <c r="O134" s="1">
        <f t="shared" si="13"/>
        <v>0</v>
      </c>
      <c r="P134" s="1">
        <f t="shared" si="13"/>
        <v>0</v>
      </c>
    </row>
    <row r="135" spans="1:16" x14ac:dyDescent="0.2">
      <c r="K135" s="1">
        <f t="shared" si="13"/>
        <v>0</v>
      </c>
      <c r="L135" s="1">
        <f t="shared" si="13"/>
        <v>0</v>
      </c>
      <c r="M135" s="1">
        <f t="shared" si="13"/>
        <v>0</v>
      </c>
      <c r="N135" s="1">
        <f t="shared" si="13"/>
        <v>0</v>
      </c>
      <c r="O135" s="1">
        <f t="shared" si="13"/>
        <v>0</v>
      </c>
      <c r="P135" s="1">
        <f t="shared" si="13"/>
        <v>0</v>
      </c>
    </row>
    <row r="136" spans="1:16" x14ac:dyDescent="0.2">
      <c r="K136" s="1">
        <f t="shared" si="13"/>
        <v>0</v>
      </c>
      <c r="L136" s="1">
        <f t="shared" si="13"/>
        <v>0</v>
      </c>
      <c r="M136" s="1">
        <f t="shared" si="13"/>
        <v>0</v>
      </c>
      <c r="N136" s="1">
        <f t="shared" si="13"/>
        <v>0</v>
      </c>
      <c r="O136" s="1">
        <f t="shared" si="13"/>
        <v>0</v>
      </c>
      <c r="P136" s="1">
        <f t="shared" si="13"/>
        <v>0</v>
      </c>
    </row>
    <row r="137" spans="1:16" x14ac:dyDescent="0.2">
      <c r="C137" s="2"/>
      <c r="K137" s="1">
        <f t="shared" si="13"/>
        <v>0</v>
      </c>
      <c r="L137" s="1">
        <f t="shared" si="13"/>
        <v>0</v>
      </c>
      <c r="M137" s="1">
        <f t="shared" si="13"/>
        <v>0</v>
      </c>
      <c r="N137" s="1">
        <f t="shared" si="13"/>
        <v>0</v>
      </c>
      <c r="O137" s="1">
        <f t="shared" si="13"/>
        <v>0</v>
      </c>
      <c r="P137" s="1">
        <f t="shared" si="13"/>
        <v>0</v>
      </c>
    </row>
    <row r="138" spans="1:16" x14ac:dyDescent="0.2">
      <c r="K138" s="1">
        <f t="shared" si="13"/>
        <v>0</v>
      </c>
      <c r="L138" s="1">
        <f t="shared" si="13"/>
        <v>0</v>
      </c>
      <c r="M138" s="1">
        <f t="shared" si="13"/>
        <v>0</v>
      </c>
      <c r="N138" s="1">
        <f t="shared" si="13"/>
        <v>0</v>
      </c>
      <c r="O138" s="1">
        <f t="shared" si="13"/>
        <v>0</v>
      </c>
      <c r="P138" s="1">
        <f t="shared" si="13"/>
        <v>0</v>
      </c>
    </row>
    <row r="139" spans="1:16" x14ac:dyDescent="0.2">
      <c r="K139" s="1">
        <f t="shared" si="13"/>
        <v>0</v>
      </c>
      <c r="L139" s="1">
        <f t="shared" si="13"/>
        <v>0</v>
      </c>
      <c r="M139" s="1">
        <f t="shared" si="13"/>
        <v>0</v>
      </c>
      <c r="N139" s="1">
        <f t="shared" si="13"/>
        <v>0</v>
      </c>
      <c r="O139" s="1">
        <f t="shared" si="13"/>
        <v>0</v>
      </c>
      <c r="P139" s="1">
        <f t="shared" si="13"/>
        <v>0</v>
      </c>
    </row>
    <row r="140" spans="1:16" x14ac:dyDescent="0.2">
      <c r="K140" s="1">
        <f t="shared" si="13"/>
        <v>0</v>
      </c>
      <c r="L140" s="1">
        <f t="shared" si="13"/>
        <v>0</v>
      </c>
      <c r="M140" s="1">
        <f t="shared" si="13"/>
        <v>0</v>
      </c>
      <c r="N140" s="1">
        <f t="shared" si="13"/>
        <v>0</v>
      </c>
      <c r="O140" s="1">
        <f t="shared" si="13"/>
        <v>0</v>
      </c>
      <c r="P140" s="1">
        <f t="shared" si="13"/>
        <v>0</v>
      </c>
    </row>
    <row r="141" spans="1:16" x14ac:dyDescent="0.2">
      <c r="K141" s="1">
        <f t="shared" si="13"/>
        <v>0</v>
      </c>
      <c r="L141" s="1">
        <f t="shared" si="13"/>
        <v>0</v>
      </c>
      <c r="M141" s="1">
        <f t="shared" si="13"/>
        <v>0</v>
      </c>
      <c r="N141" s="1">
        <f t="shared" si="13"/>
        <v>0</v>
      </c>
      <c r="O141" s="1">
        <f t="shared" si="13"/>
        <v>0</v>
      </c>
      <c r="P141" s="1">
        <f t="shared" si="13"/>
        <v>0</v>
      </c>
    </row>
    <row r="142" spans="1:16" x14ac:dyDescent="0.2">
      <c r="K142" s="1">
        <f t="shared" si="13"/>
        <v>0</v>
      </c>
      <c r="L142" s="1">
        <f t="shared" si="13"/>
        <v>0</v>
      </c>
      <c r="M142" s="1">
        <f t="shared" si="13"/>
        <v>0</v>
      </c>
      <c r="N142" s="1">
        <f t="shared" si="13"/>
        <v>0</v>
      </c>
      <c r="O142" s="1">
        <f t="shared" si="13"/>
        <v>0</v>
      </c>
      <c r="P142" s="1">
        <f t="shared" si="13"/>
        <v>0</v>
      </c>
    </row>
    <row r="143" spans="1:16" x14ac:dyDescent="0.2">
      <c r="K143" s="1">
        <f t="shared" si="13"/>
        <v>0</v>
      </c>
      <c r="L143" s="1">
        <f t="shared" si="13"/>
        <v>0</v>
      </c>
      <c r="M143" s="1">
        <f t="shared" si="13"/>
        <v>0</v>
      </c>
      <c r="N143" s="1">
        <f t="shared" si="13"/>
        <v>0</v>
      </c>
      <c r="O143" s="1">
        <f t="shared" si="13"/>
        <v>0</v>
      </c>
      <c r="P143" s="1">
        <f t="shared" si="13"/>
        <v>0</v>
      </c>
    </row>
    <row r="144" spans="1:16" x14ac:dyDescent="0.2">
      <c r="K144" s="1">
        <f t="shared" si="13"/>
        <v>0</v>
      </c>
      <c r="L144" s="1">
        <f t="shared" si="13"/>
        <v>0</v>
      </c>
      <c r="M144" s="1">
        <f t="shared" si="13"/>
        <v>0</v>
      </c>
      <c r="N144" s="1">
        <f t="shared" si="13"/>
        <v>0</v>
      </c>
      <c r="O144" s="1">
        <f t="shared" si="13"/>
        <v>0</v>
      </c>
      <c r="P144" s="1">
        <f t="shared" si="13"/>
        <v>0</v>
      </c>
    </row>
    <row r="145" spans="11:16" x14ac:dyDescent="0.2">
      <c r="K145" s="1">
        <f t="shared" si="13"/>
        <v>0</v>
      </c>
      <c r="L145" s="1">
        <f t="shared" si="13"/>
        <v>0</v>
      </c>
      <c r="M145" s="1">
        <f t="shared" si="13"/>
        <v>0</v>
      </c>
      <c r="N145" s="1">
        <f t="shared" si="13"/>
        <v>0</v>
      </c>
      <c r="O145" s="1">
        <f t="shared" si="13"/>
        <v>0</v>
      </c>
      <c r="P145" s="1">
        <f t="shared" si="13"/>
        <v>0</v>
      </c>
    </row>
    <row r="146" spans="11:16" x14ac:dyDescent="0.2">
      <c r="K146" s="1">
        <f t="shared" si="13"/>
        <v>0</v>
      </c>
      <c r="L146" s="1">
        <f t="shared" si="13"/>
        <v>0</v>
      </c>
      <c r="M146" s="1">
        <f t="shared" si="13"/>
        <v>0</v>
      </c>
      <c r="N146" s="1">
        <f t="shared" si="13"/>
        <v>0</v>
      </c>
      <c r="O146" s="1">
        <f t="shared" si="13"/>
        <v>0</v>
      </c>
      <c r="P146" s="1">
        <f t="shared" si="13"/>
        <v>0</v>
      </c>
    </row>
    <row r="147" spans="11:16" x14ac:dyDescent="0.2">
      <c r="K147" s="1">
        <f t="shared" si="13"/>
        <v>0</v>
      </c>
      <c r="L147" s="1">
        <f t="shared" si="13"/>
        <v>0</v>
      </c>
      <c r="M147" s="1">
        <f t="shared" si="13"/>
        <v>0</v>
      </c>
      <c r="N147" s="1">
        <f t="shared" si="13"/>
        <v>0</v>
      </c>
      <c r="O147" s="1">
        <f t="shared" si="13"/>
        <v>0</v>
      </c>
      <c r="P147" s="1">
        <f t="shared" si="13"/>
        <v>0</v>
      </c>
    </row>
    <row r="148" spans="11:16" x14ac:dyDescent="0.2">
      <c r="K148" s="1">
        <f t="shared" si="13"/>
        <v>0</v>
      </c>
      <c r="L148" s="1">
        <f t="shared" si="13"/>
        <v>0</v>
      </c>
      <c r="M148" s="1">
        <f t="shared" si="13"/>
        <v>0</v>
      </c>
      <c r="N148" s="1">
        <f t="shared" si="13"/>
        <v>0</v>
      </c>
      <c r="O148" s="1">
        <f t="shared" si="13"/>
        <v>0</v>
      </c>
      <c r="P148" s="1">
        <f t="shared" si="13"/>
        <v>0</v>
      </c>
    </row>
    <row r="149" spans="11:16" x14ac:dyDescent="0.2">
      <c r="K149" s="1">
        <f t="shared" si="13"/>
        <v>0</v>
      </c>
      <c r="L149" s="1">
        <f t="shared" si="13"/>
        <v>0</v>
      </c>
      <c r="M149" s="1">
        <f t="shared" si="13"/>
        <v>0</v>
      </c>
      <c r="N149" s="1">
        <f t="shared" si="13"/>
        <v>0</v>
      </c>
      <c r="O149" s="1">
        <f t="shared" si="13"/>
        <v>0</v>
      </c>
      <c r="P149" s="1">
        <f t="shared" si="13"/>
        <v>0</v>
      </c>
    </row>
    <row r="150" spans="11:16" x14ac:dyDescent="0.2">
      <c r="K150" s="1">
        <f t="shared" si="13"/>
        <v>0</v>
      </c>
      <c r="L150" s="1">
        <f t="shared" si="13"/>
        <v>0</v>
      </c>
      <c r="M150" s="1">
        <f t="shared" si="13"/>
        <v>0</v>
      </c>
      <c r="N150" s="1">
        <f t="shared" si="13"/>
        <v>0</v>
      </c>
      <c r="O150" s="1">
        <f t="shared" si="13"/>
        <v>0</v>
      </c>
      <c r="P150" s="1">
        <f t="shared" si="13"/>
        <v>0</v>
      </c>
    </row>
    <row r="151" spans="11:16" x14ac:dyDescent="0.2">
      <c r="K151" s="1">
        <f t="shared" si="13"/>
        <v>0</v>
      </c>
      <c r="L151" s="1">
        <f t="shared" si="13"/>
        <v>0</v>
      </c>
      <c r="M151" s="1">
        <f t="shared" si="13"/>
        <v>0</v>
      </c>
      <c r="N151" s="1">
        <f t="shared" si="13"/>
        <v>0</v>
      </c>
      <c r="O151" s="1">
        <f t="shared" si="13"/>
        <v>0</v>
      </c>
      <c r="P151" s="1">
        <f t="shared" si="13"/>
        <v>0</v>
      </c>
    </row>
    <row r="152" spans="11:16" x14ac:dyDescent="0.2">
      <c r="K152" s="1">
        <f t="shared" si="13"/>
        <v>0</v>
      </c>
      <c r="L152" s="1">
        <f t="shared" si="13"/>
        <v>0</v>
      </c>
      <c r="M152" s="1">
        <f t="shared" si="13"/>
        <v>0</v>
      </c>
      <c r="N152" s="1">
        <f t="shared" si="13"/>
        <v>0</v>
      </c>
      <c r="O152" s="1">
        <f t="shared" si="13"/>
        <v>0</v>
      </c>
      <c r="P152" s="1">
        <f t="shared" si="13"/>
        <v>0</v>
      </c>
    </row>
    <row r="153" spans="11:16" x14ac:dyDescent="0.2">
      <c r="K153" s="1">
        <f t="shared" si="13"/>
        <v>0</v>
      </c>
      <c r="L153" s="1">
        <f t="shared" si="13"/>
        <v>0</v>
      </c>
      <c r="M153" s="1">
        <f t="shared" si="13"/>
        <v>0</v>
      </c>
      <c r="N153" s="1">
        <f t="shared" si="13"/>
        <v>0</v>
      </c>
      <c r="O153" s="1">
        <f t="shared" si="13"/>
        <v>0</v>
      </c>
      <c r="P153" s="1">
        <f t="shared" si="13"/>
        <v>0</v>
      </c>
    </row>
    <row r="154" spans="11:16" x14ac:dyDescent="0.2">
      <c r="K154" s="1">
        <f t="shared" si="13"/>
        <v>0</v>
      </c>
      <c r="L154" s="1">
        <f t="shared" si="13"/>
        <v>0</v>
      </c>
      <c r="M154" s="1">
        <f t="shared" si="13"/>
        <v>0</v>
      </c>
      <c r="N154" s="1">
        <f t="shared" si="13"/>
        <v>0</v>
      </c>
      <c r="O154" s="1">
        <f t="shared" si="13"/>
        <v>0</v>
      </c>
      <c r="P154" s="1">
        <f t="shared" si="13"/>
        <v>0</v>
      </c>
    </row>
    <row r="155" spans="11:16" x14ac:dyDescent="0.2">
      <c r="K155" s="1">
        <f t="shared" si="13"/>
        <v>0</v>
      </c>
      <c r="L155" s="1">
        <f t="shared" si="13"/>
        <v>0</v>
      </c>
      <c r="M155" s="1">
        <f t="shared" si="13"/>
        <v>0</v>
      </c>
      <c r="N155" s="1">
        <f t="shared" si="13"/>
        <v>0</v>
      </c>
      <c r="O155" s="1">
        <f t="shared" si="13"/>
        <v>0</v>
      </c>
      <c r="P155" s="1">
        <f t="shared" si="13"/>
        <v>0</v>
      </c>
    </row>
    <row r="156" spans="11:16" x14ac:dyDescent="0.2">
      <c r="K156" s="1">
        <f t="shared" si="13"/>
        <v>0</v>
      </c>
      <c r="L156" s="1">
        <f t="shared" si="13"/>
        <v>0</v>
      </c>
      <c r="M156" s="1">
        <f t="shared" si="13"/>
        <v>0</v>
      </c>
      <c r="N156" s="1">
        <f t="shared" si="13"/>
        <v>0</v>
      </c>
      <c r="O156" s="1">
        <f t="shared" si="13"/>
        <v>0</v>
      </c>
      <c r="P156" s="1">
        <f t="shared" si="13"/>
        <v>0</v>
      </c>
    </row>
    <row r="157" spans="11:16" x14ac:dyDescent="0.2">
      <c r="K157" s="1">
        <f t="shared" si="13"/>
        <v>0</v>
      </c>
      <c r="L157" s="1">
        <f t="shared" si="13"/>
        <v>0</v>
      </c>
      <c r="M157" s="1">
        <f t="shared" si="13"/>
        <v>0</v>
      </c>
      <c r="N157" s="1">
        <f t="shared" si="13"/>
        <v>0</v>
      </c>
      <c r="O157" s="1">
        <f t="shared" si="13"/>
        <v>0</v>
      </c>
      <c r="P157" s="1">
        <f t="shared" si="13"/>
        <v>0</v>
      </c>
    </row>
    <row r="158" spans="11:16" x14ac:dyDescent="0.2">
      <c r="K158" s="1">
        <f t="shared" si="13"/>
        <v>0</v>
      </c>
      <c r="L158" s="1">
        <f t="shared" si="13"/>
        <v>0</v>
      </c>
      <c r="M158" s="1">
        <f t="shared" si="13"/>
        <v>0</v>
      </c>
      <c r="N158" s="1">
        <f t="shared" si="13"/>
        <v>0</v>
      </c>
      <c r="O158" s="1">
        <f t="shared" si="13"/>
        <v>0</v>
      </c>
      <c r="P158" s="1">
        <f t="shared" si="13"/>
        <v>0</v>
      </c>
    </row>
    <row r="159" spans="11:16" x14ac:dyDescent="0.2">
      <c r="K159" s="1">
        <f t="shared" si="13"/>
        <v>0</v>
      </c>
      <c r="L159" s="1">
        <f t="shared" si="13"/>
        <v>0</v>
      </c>
      <c r="M159" s="1">
        <f t="shared" si="13"/>
        <v>0</v>
      </c>
      <c r="N159" s="1">
        <f t="shared" si="13"/>
        <v>0</v>
      </c>
      <c r="O159" s="1">
        <f t="shared" si="13"/>
        <v>0</v>
      </c>
      <c r="P159" s="1">
        <f t="shared" si="13"/>
        <v>0</v>
      </c>
    </row>
    <row r="160" spans="11:16" x14ac:dyDescent="0.2">
      <c r="K160" s="1">
        <f t="shared" si="13"/>
        <v>0</v>
      </c>
      <c r="L160" s="1">
        <f t="shared" si="13"/>
        <v>0</v>
      </c>
      <c r="M160" s="1">
        <f t="shared" si="13"/>
        <v>0</v>
      </c>
      <c r="N160" s="1">
        <f t="shared" si="13"/>
        <v>0</v>
      </c>
      <c r="O160" s="1">
        <f t="shared" si="13"/>
        <v>0</v>
      </c>
      <c r="P160" s="1">
        <f t="shared" si="13"/>
        <v>0</v>
      </c>
    </row>
    <row r="161" spans="11:16" x14ac:dyDescent="0.2">
      <c r="K161" s="1">
        <f t="shared" si="13"/>
        <v>0</v>
      </c>
      <c r="L161" s="1">
        <f t="shared" si="13"/>
        <v>0</v>
      </c>
      <c r="M161" s="1">
        <f t="shared" si="13"/>
        <v>0</v>
      </c>
      <c r="N161" s="1">
        <f t="shared" si="13"/>
        <v>0</v>
      </c>
      <c r="O161" s="1">
        <f t="shared" si="13"/>
        <v>0</v>
      </c>
      <c r="P161" s="1">
        <f t="shared" si="13"/>
        <v>0</v>
      </c>
    </row>
    <row r="162" spans="11:16" x14ac:dyDescent="0.2">
      <c r="K162" s="1">
        <f t="shared" si="13"/>
        <v>0</v>
      </c>
      <c r="L162" s="1">
        <f t="shared" si="13"/>
        <v>0</v>
      </c>
      <c r="M162" s="1">
        <f t="shared" si="13"/>
        <v>0</v>
      </c>
      <c r="N162" s="1">
        <f t="shared" si="13"/>
        <v>0</v>
      </c>
      <c r="O162" s="1">
        <f t="shared" si="13"/>
        <v>0</v>
      </c>
      <c r="P162" s="1">
        <f t="shared" si="13"/>
        <v>0</v>
      </c>
    </row>
    <row r="163" spans="11:16" x14ac:dyDescent="0.2">
      <c r="K163" s="1">
        <f t="shared" si="13"/>
        <v>0</v>
      </c>
      <c r="L163" s="1">
        <f t="shared" si="13"/>
        <v>0</v>
      </c>
      <c r="M163" s="1">
        <f t="shared" si="13"/>
        <v>0</v>
      </c>
      <c r="N163" s="1">
        <f t="shared" si="13"/>
        <v>0</v>
      </c>
      <c r="O163" s="1">
        <f t="shared" si="13"/>
        <v>0</v>
      </c>
      <c r="P163" s="1">
        <f t="shared" si="13"/>
        <v>0</v>
      </c>
    </row>
    <row r="164" spans="11:16" x14ac:dyDescent="0.2">
      <c r="K164" s="1">
        <f t="shared" si="13"/>
        <v>0</v>
      </c>
      <c r="L164" s="1">
        <f t="shared" si="13"/>
        <v>0</v>
      </c>
      <c r="M164" s="1">
        <f t="shared" si="13"/>
        <v>0</v>
      </c>
      <c r="N164" s="1">
        <f t="shared" si="13"/>
        <v>0</v>
      </c>
      <c r="O164" s="1">
        <f t="shared" si="13"/>
        <v>0</v>
      </c>
      <c r="P164" s="1">
        <f t="shared" si="13"/>
        <v>0</v>
      </c>
    </row>
    <row r="165" spans="11:16" x14ac:dyDescent="0.2">
      <c r="K165" s="1">
        <f t="shared" si="13"/>
        <v>0</v>
      </c>
      <c r="L165" s="1">
        <f t="shared" si="13"/>
        <v>0</v>
      </c>
      <c r="M165" s="1">
        <f t="shared" si="13"/>
        <v>0</v>
      </c>
      <c r="N165" s="1">
        <f t="shared" si="13"/>
        <v>0</v>
      </c>
      <c r="O165" s="1">
        <f t="shared" si="13"/>
        <v>0</v>
      </c>
      <c r="P165" s="1">
        <f t="shared" si="13"/>
        <v>0</v>
      </c>
    </row>
    <row r="166" spans="11:16" x14ac:dyDescent="0.2">
      <c r="K166" s="1">
        <f t="shared" si="13"/>
        <v>0</v>
      </c>
      <c r="L166" s="1">
        <f t="shared" si="13"/>
        <v>0</v>
      </c>
      <c r="M166" s="1">
        <f t="shared" si="13"/>
        <v>0</v>
      </c>
      <c r="N166" s="1">
        <f t="shared" si="13"/>
        <v>0</v>
      </c>
      <c r="O166" s="1">
        <f t="shared" si="13"/>
        <v>0</v>
      </c>
      <c r="P166" s="1">
        <f t="shared" si="13"/>
        <v>0</v>
      </c>
    </row>
    <row r="167" spans="11:16" x14ac:dyDescent="0.2">
      <c r="K167" s="1">
        <f t="shared" si="13"/>
        <v>0</v>
      </c>
      <c r="L167" s="1">
        <f t="shared" si="13"/>
        <v>0</v>
      </c>
      <c r="M167" s="1">
        <f t="shared" si="13"/>
        <v>0</v>
      </c>
      <c r="N167" s="1">
        <f t="shared" si="13"/>
        <v>0</v>
      </c>
      <c r="O167" s="1">
        <f t="shared" si="13"/>
        <v>0</v>
      </c>
      <c r="P167" s="1">
        <f t="shared" si="13"/>
        <v>0</v>
      </c>
    </row>
    <row r="168" spans="11:16" x14ac:dyDescent="0.2">
      <c r="K168" s="1">
        <f t="shared" si="13"/>
        <v>0</v>
      </c>
      <c r="L168" s="1">
        <f t="shared" si="13"/>
        <v>0</v>
      </c>
      <c r="M168" s="1">
        <f t="shared" si="13"/>
        <v>0</v>
      </c>
      <c r="N168" s="1">
        <f t="shared" si="13"/>
        <v>0</v>
      </c>
      <c r="O168" s="1">
        <f t="shared" si="13"/>
        <v>0</v>
      </c>
      <c r="P168" s="1">
        <f t="shared" si="13"/>
        <v>0</v>
      </c>
    </row>
    <row r="169" spans="11:16" x14ac:dyDescent="0.2">
      <c r="K169" s="1">
        <f t="shared" si="13"/>
        <v>0</v>
      </c>
      <c r="L169" s="1">
        <f t="shared" si="13"/>
        <v>0</v>
      </c>
      <c r="M169" s="1">
        <f t="shared" si="13"/>
        <v>0</v>
      </c>
      <c r="N169" s="1">
        <f t="shared" si="13"/>
        <v>0</v>
      </c>
      <c r="O169" s="1">
        <f t="shared" si="13"/>
        <v>0</v>
      </c>
      <c r="P169" s="1">
        <f t="shared" si="13"/>
        <v>0</v>
      </c>
    </row>
    <row r="170" spans="11:16" x14ac:dyDescent="0.2">
      <c r="K170" s="1">
        <f t="shared" si="13"/>
        <v>0</v>
      </c>
      <c r="L170" s="1">
        <f t="shared" si="13"/>
        <v>0</v>
      </c>
      <c r="M170" s="1">
        <f t="shared" si="13"/>
        <v>0</v>
      </c>
      <c r="N170" s="1">
        <f t="shared" si="13"/>
        <v>0</v>
      </c>
      <c r="O170" s="1">
        <f t="shared" si="13"/>
        <v>0</v>
      </c>
      <c r="P170" s="1">
        <f t="shared" si="13"/>
        <v>0</v>
      </c>
    </row>
    <row r="171" spans="11:16" x14ac:dyDescent="0.2">
      <c r="K171" s="1">
        <f t="shared" si="13"/>
        <v>0</v>
      </c>
      <c r="L171" s="1">
        <f t="shared" si="13"/>
        <v>0</v>
      </c>
      <c r="M171" s="1">
        <f t="shared" si="13"/>
        <v>0</v>
      </c>
      <c r="N171" s="1">
        <f t="shared" si="13"/>
        <v>0</v>
      </c>
      <c r="O171" s="1">
        <f t="shared" si="13"/>
        <v>0</v>
      </c>
      <c r="P171" s="1">
        <f t="shared" si="13"/>
        <v>0</v>
      </c>
    </row>
    <row r="172" spans="11:16" x14ac:dyDescent="0.2">
      <c r="K172" s="1">
        <f t="shared" si="13"/>
        <v>0</v>
      </c>
      <c r="L172" s="1">
        <f t="shared" si="13"/>
        <v>0</v>
      </c>
      <c r="M172" s="1">
        <f t="shared" si="13"/>
        <v>0</v>
      </c>
      <c r="N172" s="1">
        <f t="shared" si="13"/>
        <v>0</v>
      </c>
      <c r="O172" s="1">
        <f t="shared" si="13"/>
        <v>0</v>
      </c>
      <c r="P172" s="1">
        <f t="shared" si="13"/>
        <v>0</v>
      </c>
    </row>
    <row r="173" spans="11:16" x14ac:dyDescent="0.2">
      <c r="K173" s="1">
        <f t="shared" si="13"/>
        <v>0</v>
      </c>
      <c r="L173" s="1">
        <f t="shared" si="13"/>
        <v>0</v>
      </c>
      <c r="M173" s="1">
        <f t="shared" si="13"/>
        <v>0</v>
      </c>
      <c r="N173" s="1">
        <f t="shared" si="13"/>
        <v>0</v>
      </c>
      <c r="O173" s="1">
        <f t="shared" si="13"/>
        <v>0</v>
      </c>
      <c r="P173" s="1">
        <f t="shared" si="13"/>
        <v>0</v>
      </c>
    </row>
    <row r="174" spans="11:16" x14ac:dyDescent="0.2">
      <c r="K174" s="1">
        <f t="shared" si="13"/>
        <v>0</v>
      </c>
      <c r="L174" s="1">
        <f t="shared" si="13"/>
        <v>0</v>
      </c>
      <c r="M174" s="1">
        <f t="shared" si="13"/>
        <v>0</v>
      </c>
      <c r="N174" s="1">
        <f t="shared" ref="N174:P193" si="14">IFERROR(G174/$J174,0)</f>
        <v>0</v>
      </c>
      <c r="O174" s="1">
        <f t="shared" si="14"/>
        <v>0</v>
      </c>
      <c r="P174" s="1">
        <f t="shared" si="14"/>
        <v>0</v>
      </c>
    </row>
    <row r="175" spans="11:16" x14ac:dyDescent="0.2">
      <c r="K175" s="1">
        <f t="shared" ref="K175:M193" si="15">IFERROR(D175/$J175,0)</f>
        <v>0</v>
      </c>
      <c r="L175" s="1">
        <f t="shared" si="15"/>
        <v>0</v>
      </c>
      <c r="M175" s="1">
        <f t="shared" si="15"/>
        <v>0</v>
      </c>
      <c r="N175" s="1">
        <f t="shared" si="14"/>
        <v>0</v>
      </c>
      <c r="O175" s="1">
        <f t="shared" si="14"/>
        <v>0</v>
      </c>
      <c r="P175" s="1">
        <f t="shared" si="14"/>
        <v>0</v>
      </c>
    </row>
    <row r="176" spans="11:16" x14ac:dyDescent="0.2">
      <c r="K176" s="1">
        <f t="shared" si="15"/>
        <v>0</v>
      </c>
      <c r="L176" s="1">
        <f t="shared" si="15"/>
        <v>0</v>
      </c>
      <c r="M176" s="1">
        <f t="shared" si="15"/>
        <v>0</v>
      </c>
      <c r="N176" s="1">
        <f t="shared" si="14"/>
        <v>0</v>
      </c>
      <c r="O176" s="1">
        <f t="shared" si="14"/>
        <v>0</v>
      </c>
      <c r="P176" s="1">
        <f t="shared" si="14"/>
        <v>0</v>
      </c>
    </row>
    <row r="177" spans="11:16" x14ac:dyDescent="0.2">
      <c r="K177" s="1">
        <f t="shared" si="15"/>
        <v>0</v>
      </c>
      <c r="L177" s="1">
        <f t="shared" si="15"/>
        <v>0</v>
      </c>
      <c r="M177" s="1">
        <f t="shared" si="15"/>
        <v>0</v>
      </c>
      <c r="N177" s="1">
        <f t="shared" si="14"/>
        <v>0</v>
      </c>
      <c r="O177" s="1">
        <f t="shared" si="14"/>
        <v>0</v>
      </c>
      <c r="P177" s="1">
        <f t="shared" si="14"/>
        <v>0</v>
      </c>
    </row>
    <row r="178" spans="11:16" x14ac:dyDescent="0.2">
      <c r="K178" s="1">
        <f t="shared" si="15"/>
        <v>0</v>
      </c>
      <c r="L178" s="1">
        <f t="shared" si="15"/>
        <v>0</v>
      </c>
      <c r="M178" s="1">
        <f t="shared" si="15"/>
        <v>0</v>
      </c>
      <c r="N178" s="1">
        <f t="shared" si="14"/>
        <v>0</v>
      </c>
      <c r="O178" s="1">
        <f t="shared" si="14"/>
        <v>0</v>
      </c>
      <c r="P178" s="1">
        <f t="shared" si="14"/>
        <v>0</v>
      </c>
    </row>
    <row r="179" spans="11:16" x14ac:dyDescent="0.2">
      <c r="K179" s="1">
        <f t="shared" si="15"/>
        <v>0</v>
      </c>
      <c r="L179" s="1">
        <f t="shared" si="15"/>
        <v>0</v>
      </c>
      <c r="M179" s="1">
        <f t="shared" si="15"/>
        <v>0</v>
      </c>
      <c r="N179" s="1">
        <f t="shared" si="14"/>
        <v>0</v>
      </c>
      <c r="O179" s="1">
        <f t="shared" si="14"/>
        <v>0</v>
      </c>
      <c r="P179" s="1">
        <f t="shared" si="14"/>
        <v>0</v>
      </c>
    </row>
    <row r="180" spans="11:16" x14ac:dyDescent="0.2">
      <c r="K180" s="1">
        <f t="shared" si="15"/>
        <v>0</v>
      </c>
      <c r="L180" s="1">
        <f t="shared" si="15"/>
        <v>0</v>
      </c>
      <c r="M180" s="1">
        <f t="shared" si="15"/>
        <v>0</v>
      </c>
      <c r="N180" s="1">
        <f t="shared" si="14"/>
        <v>0</v>
      </c>
      <c r="O180" s="1">
        <f t="shared" si="14"/>
        <v>0</v>
      </c>
      <c r="P180" s="1">
        <f t="shared" si="14"/>
        <v>0</v>
      </c>
    </row>
    <row r="181" spans="11:16" x14ac:dyDescent="0.2">
      <c r="K181" s="1">
        <f t="shared" si="15"/>
        <v>0</v>
      </c>
      <c r="L181" s="1">
        <f t="shared" si="15"/>
        <v>0</v>
      </c>
      <c r="M181" s="1">
        <f t="shared" si="15"/>
        <v>0</v>
      </c>
      <c r="N181" s="1">
        <f t="shared" si="14"/>
        <v>0</v>
      </c>
      <c r="O181" s="1">
        <f t="shared" si="14"/>
        <v>0</v>
      </c>
      <c r="P181" s="1">
        <f t="shared" si="14"/>
        <v>0</v>
      </c>
    </row>
    <row r="182" spans="11:16" x14ac:dyDescent="0.2">
      <c r="K182" s="1">
        <f t="shared" si="15"/>
        <v>0</v>
      </c>
      <c r="L182" s="1">
        <f t="shared" si="15"/>
        <v>0</v>
      </c>
      <c r="M182" s="1">
        <f t="shared" si="15"/>
        <v>0</v>
      </c>
      <c r="N182" s="1">
        <f t="shared" si="14"/>
        <v>0</v>
      </c>
      <c r="O182" s="1">
        <f t="shared" si="14"/>
        <v>0</v>
      </c>
      <c r="P182" s="1">
        <f t="shared" si="14"/>
        <v>0</v>
      </c>
    </row>
    <row r="183" spans="11:16" x14ac:dyDescent="0.2">
      <c r="K183" s="1">
        <f t="shared" si="15"/>
        <v>0</v>
      </c>
      <c r="L183" s="1">
        <f t="shared" si="15"/>
        <v>0</v>
      </c>
      <c r="M183" s="1">
        <f t="shared" si="15"/>
        <v>0</v>
      </c>
      <c r="N183" s="1">
        <f t="shared" si="14"/>
        <v>0</v>
      </c>
      <c r="O183" s="1">
        <f t="shared" si="14"/>
        <v>0</v>
      </c>
      <c r="P183" s="1">
        <f t="shared" si="14"/>
        <v>0</v>
      </c>
    </row>
    <row r="184" spans="11:16" x14ac:dyDescent="0.2">
      <c r="K184" s="1">
        <f t="shared" si="15"/>
        <v>0</v>
      </c>
      <c r="L184" s="1">
        <f t="shared" si="15"/>
        <v>0</v>
      </c>
      <c r="M184" s="1">
        <f t="shared" si="15"/>
        <v>0</v>
      </c>
      <c r="N184" s="1">
        <f t="shared" si="14"/>
        <v>0</v>
      </c>
      <c r="O184" s="1">
        <f t="shared" si="14"/>
        <v>0</v>
      </c>
      <c r="P184" s="1">
        <f t="shared" si="14"/>
        <v>0</v>
      </c>
    </row>
    <row r="185" spans="11:16" x14ac:dyDescent="0.2">
      <c r="K185" s="1">
        <f t="shared" si="15"/>
        <v>0</v>
      </c>
      <c r="L185" s="1">
        <f t="shared" si="15"/>
        <v>0</v>
      </c>
      <c r="M185" s="1">
        <f t="shared" si="15"/>
        <v>0</v>
      </c>
      <c r="N185" s="1">
        <f t="shared" si="14"/>
        <v>0</v>
      </c>
      <c r="O185" s="1">
        <f t="shared" si="14"/>
        <v>0</v>
      </c>
      <c r="P185" s="1">
        <f t="shared" si="14"/>
        <v>0</v>
      </c>
    </row>
    <row r="186" spans="11:16" x14ac:dyDescent="0.2">
      <c r="K186" s="1">
        <f t="shared" si="15"/>
        <v>0</v>
      </c>
      <c r="L186" s="1">
        <f t="shared" si="15"/>
        <v>0</v>
      </c>
      <c r="M186" s="1">
        <f t="shared" si="15"/>
        <v>0</v>
      </c>
      <c r="N186" s="1">
        <f t="shared" si="14"/>
        <v>0</v>
      </c>
      <c r="O186" s="1">
        <f t="shared" si="14"/>
        <v>0</v>
      </c>
      <c r="P186" s="1">
        <f t="shared" si="14"/>
        <v>0</v>
      </c>
    </row>
    <row r="187" spans="11:16" x14ac:dyDescent="0.2">
      <c r="K187" s="1">
        <f t="shared" si="15"/>
        <v>0</v>
      </c>
      <c r="L187" s="1">
        <f t="shared" si="15"/>
        <v>0</v>
      </c>
      <c r="M187" s="1">
        <f t="shared" si="15"/>
        <v>0</v>
      </c>
      <c r="N187" s="1">
        <f t="shared" si="14"/>
        <v>0</v>
      </c>
      <c r="O187" s="1">
        <f t="shared" si="14"/>
        <v>0</v>
      </c>
      <c r="P187" s="1">
        <f t="shared" si="14"/>
        <v>0</v>
      </c>
    </row>
    <row r="188" spans="11:16" x14ac:dyDescent="0.2">
      <c r="K188" s="1">
        <f t="shared" si="15"/>
        <v>0</v>
      </c>
      <c r="L188" s="1">
        <f t="shared" si="15"/>
        <v>0</v>
      </c>
      <c r="M188" s="1">
        <f t="shared" si="15"/>
        <v>0</v>
      </c>
      <c r="N188" s="1">
        <f t="shared" si="14"/>
        <v>0</v>
      </c>
      <c r="O188" s="1">
        <f t="shared" si="14"/>
        <v>0</v>
      </c>
      <c r="P188" s="1">
        <f t="shared" si="14"/>
        <v>0</v>
      </c>
    </row>
    <row r="189" spans="11:16" x14ac:dyDescent="0.2">
      <c r="K189" s="1">
        <f t="shared" si="15"/>
        <v>0</v>
      </c>
      <c r="L189" s="1">
        <f t="shared" si="15"/>
        <v>0</v>
      </c>
      <c r="M189" s="1">
        <f t="shared" si="15"/>
        <v>0</v>
      </c>
      <c r="N189" s="1">
        <f t="shared" si="14"/>
        <v>0</v>
      </c>
      <c r="O189" s="1">
        <f t="shared" si="14"/>
        <v>0</v>
      </c>
      <c r="P189" s="1">
        <f t="shared" si="14"/>
        <v>0</v>
      </c>
    </row>
    <row r="190" spans="11:16" x14ac:dyDescent="0.2">
      <c r="K190" s="1">
        <f t="shared" si="15"/>
        <v>0</v>
      </c>
      <c r="L190" s="1">
        <f t="shared" si="15"/>
        <v>0</v>
      </c>
      <c r="M190" s="1">
        <f t="shared" si="15"/>
        <v>0</v>
      </c>
      <c r="N190" s="1">
        <f t="shared" si="14"/>
        <v>0</v>
      </c>
      <c r="O190" s="1">
        <f t="shared" si="14"/>
        <v>0</v>
      </c>
      <c r="P190" s="1">
        <f t="shared" si="14"/>
        <v>0</v>
      </c>
    </row>
    <row r="191" spans="11:16" x14ac:dyDescent="0.2">
      <c r="K191" s="1">
        <f t="shared" si="15"/>
        <v>0</v>
      </c>
      <c r="L191" s="1">
        <f t="shared" si="15"/>
        <v>0</v>
      </c>
      <c r="M191" s="1">
        <f t="shared" si="15"/>
        <v>0</v>
      </c>
      <c r="N191" s="1">
        <f t="shared" si="14"/>
        <v>0</v>
      </c>
      <c r="O191" s="1">
        <f t="shared" si="14"/>
        <v>0</v>
      </c>
      <c r="P191" s="1">
        <f t="shared" si="14"/>
        <v>0</v>
      </c>
    </row>
    <row r="193" spans="11:16" x14ac:dyDescent="0.2">
      <c r="K193" s="1">
        <f>IFERROR(D193/$J193,0)</f>
        <v>0</v>
      </c>
      <c r="L193" s="1">
        <f>IFERROR(E193/$J193,0)</f>
        <v>0</v>
      </c>
      <c r="M193" s="1">
        <f t="shared" ref="M193:P193" si="16">IFERROR(F193/$J193,0)</f>
        <v>0</v>
      </c>
      <c r="N193" s="1">
        <f t="shared" si="16"/>
        <v>0</v>
      </c>
      <c r="O193" s="1">
        <f t="shared" si="16"/>
        <v>0</v>
      </c>
      <c r="P193" s="1">
        <f t="shared" si="16"/>
        <v>0</v>
      </c>
    </row>
  </sheetData>
  <mergeCells count="3">
    <mergeCell ref="D1:J1"/>
    <mergeCell ref="K1:P1"/>
    <mergeCell ref="A2:C2"/>
  </mergeCells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4" max="15" man="1"/>
  </rowBreaks>
  <colBreaks count="1" manualBreakCount="1">
    <brk id="10" max="2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cp:lastPrinted>2019-06-11T13:36:37Z</cp:lastPrinted>
  <dcterms:created xsi:type="dcterms:W3CDTF">2019-06-07T15:50:40Z</dcterms:created>
  <dcterms:modified xsi:type="dcterms:W3CDTF">2019-06-11T13:37:53Z</dcterms:modified>
</cp:coreProperties>
</file>