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92" windowHeight="5676" activeTab="0"/>
  </bookViews>
  <sheets>
    <sheet name="Revenue by Group_Object" sheetId="1" r:id="rId1"/>
  </sheets>
  <definedNames>
    <definedName name="_xlfn.IFERROR" hidden="1">#NAME?</definedName>
    <definedName name="_xlnm.Print_Area" localSheetId="0">'Revenue by Group_Object'!$A$1:$N$108</definedName>
    <definedName name="_xlnm.Print_Titles" localSheetId="0">'Revenue by Group_Object'!$A:$B,'Revenue by Group_Object'!$1:$4</definedName>
  </definedNames>
  <calcPr fullCalcOnLoad="1"/>
</workbook>
</file>

<file path=xl/sharedStrings.xml><?xml version="1.0" encoding="utf-8"?>
<sst xmlns="http://schemas.openxmlformats.org/spreadsheetml/2006/main" count="130" uniqueCount="126">
  <si>
    <t>LEA</t>
  </si>
  <si>
    <t>Total</t>
  </si>
  <si>
    <t>Total Federal Revenue</t>
  </si>
  <si>
    <t>Total State Revenue</t>
  </si>
  <si>
    <t>Total Revenue</t>
  </si>
  <si>
    <t>State Unrestricted Grants-in-Aid</t>
  </si>
  <si>
    <t>State Revenue in Lieu of Taxes</t>
  </si>
  <si>
    <t>State Revenue for/on Behalf of LEA</t>
  </si>
  <si>
    <t>Group Code 1111</t>
  </si>
  <si>
    <t>DISTRICT</t>
  </si>
  <si>
    <t>Group Code 1121</t>
  </si>
  <si>
    <t>Group Code 1122</t>
  </si>
  <si>
    <t>Group Code 1123</t>
  </si>
  <si>
    <t>Group Code 1124</t>
  </si>
  <si>
    <t>Group Code 1131</t>
  </si>
  <si>
    <t>Group Code 1132</t>
  </si>
  <si>
    <t>Group Code 1133</t>
  </si>
  <si>
    <t>Group Code 1134</t>
  </si>
  <si>
    <t>Federal Unrestricted Grants-in-Aid</t>
  </si>
  <si>
    <t>Federal Restricted Grants-in-Aide</t>
  </si>
  <si>
    <t>Federal Revenue in Lieu of Taxes</t>
  </si>
  <si>
    <t>Federal Revenue for/on Behalf of LEA</t>
  </si>
  <si>
    <t xml:space="preserve">Total </t>
  </si>
  <si>
    <t>State Restricted Grants-in-Aid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</si>
  <si>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</si>
  <si>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</si>
  <si>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</si>
  <si>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</si>
  <si>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</si>
  <si>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</si>
  <si>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</si>
  <si>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</si>
  <si>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</si>
  <si>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</si>
  <si>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</si>
  <si>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</si>
  <si>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</si>
  <si>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</si>
  <si>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</si>
  <si>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</si>
  <si>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</si>
  <si>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</si>
  <si>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</si>
  <si>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</si>
  <si>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</si>
  <si>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</si>
  <si>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</si>
  <si>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</si>
  <si>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</si>
  <si>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</si>
  <si>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</si>
  <si>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</si>
  <si>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</si>
  <si>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</si>
  <si>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</si>
  <si>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</si>
  <si>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</si>
  <si>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</si>
  <si>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</si>
  <si>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</si>
  <si>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</si>
  <si>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</si>
  <si>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</si>
  <si>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</si>
  <si>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</si>
  <si>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</si>
  <si>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</si>
  <si>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</si>
  <si>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 Total Districts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</si>
  <si>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</si>
  <si>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</si>
  <si>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</si>
  <si>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</si>
  <si>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</si>
  <si>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</si>
  <si>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</si>
  <si>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</si>
  <si>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Revenue by District - Group Detail</t>
  </si>
  <si>
    <t>D'Arbonne Woods Charter School</t>
  </si>
  <si>
    <t>Caddo Parish School Board</t>
  </si>
  <si>
    <t>Lincoln Parish School Board</t>
  </si>
  <si>
    <t>Ouachita Parish School Board</t>
  </si>
  <si>
    <t>Union Parish School Board</t>
  </si>
  <si>
    <t>Zachary Community School Board</t>
  </si>
  <si>
    <t>City of Baker School Board</t>
  </si>
  <si>
    <t>Central Community School Board</t>
  </si>
  <si>
    <t>A02</t>
  </si>
  <si>
    <t>Office of Juvenile Justice</t>
  </si>
  <si>
    <t>Total Office of Juvenile Justice Schools</t>
  </si>
  <si>
    <t>* Excludes one-time Hurricane Related revenue</t>
  </si>
  <si>
    <t>Allen Parish School Board</t>
  </si>
  <si>
    <t>Calcasieu Parish School Board</t>
  </si>
  <si>
    <t>Cameron Parish School Board</t>
  </si>
  <si>
    <t>East Baton Rouge Parish School Board</t>
  </si>
  <si>
    <t>Jefferson Davis Parish School Board</t>
  </si>
  <si>
    <t>Pointe Coupee Parish School Board</t>
  </si>
  <si>
    <t>St. Charles Parish School Board</t>
  </si>
  <si>
    <t>Terrebonne Parish School Board</t>
  </si>
  <si>
    <t>Vermilion Parish School Board</t>
  </si>
  <si>
    <t>City of Bogalusa School Board</t>
  </si>
  <si>
    <t>Lafourche Parish School Board*</t>
  </si>
  <si>
    <t>St. Bernard Parish School Board*</t>
  </si>
  <si>
    <t>St. Tammany Parish School Board*</t>
  </si>
  <si>
    <t>Plaquemines Parish School Board*</t>
  </si>
  <si>
    <t>Louisiana Virtual Charter Academy</t>
  </si>
  <si>
    <t>New Orleans Military/Maritime Academy</t>
  </si>
  <si>
    <t xml:space="preserve">**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</si>
  <si>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>Total Local Revenue**</t>
  </si>
  <si>
    <t>FY 2012-2013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</si>
  <si>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</si>
  <si>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</si>
  <si>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</si>
  <si>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</si>
  <si>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</si>
  <si>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</si>
  <si>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</si>
  <si>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</si>
  <si>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</si>
  <si>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</si>
  <si>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</si>
  <si>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</si>
  <si>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Jefferson Parish School Board</t>
  </si>
  <si>
    <t>Livingston Parish School Board*</t>
  </si>
  <si>
    <t>Orleans Parish School Board</t>
  </si>
  <si>
    <t>Tangipahoa Parish School Board*</t>
  </si>
  <si>
    <t>Recovery School District (RSD OPERATED)*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</si>
</sst>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24"/>
      <name val="Arial Narrow"/>
      <family val="2"/>
    </font>
    <font>
      <b/>
      <sz val="18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4" fillId="33" borderId="17" xfId="0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7" fillId="0" borderId="19" xfId="115" applyFont="1" applyFill="1" applyBorder="1" applyAlignment="1">
      <alignment horizontal="left" wrapText="1"/>
      <protection/>
    </xf>
    <xf numFmtId="0" fontId="4" fillId="33" borderId="20" xfId="0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6" fillId="0" borderId="21" xfId="115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6" fillId="0" borderId="22" xfId="115" applyFont="1" applyFill="1" applyBorder="1" applyAlignment="1">
      <alignment horizontal="right" wrapText="1"/>
      <protection/>
    </xf>
    <xf numFmtId="6" fontId="6" fillId="34" borderId="23" xfId="115" applyNumberFormat="1" applyFont="1" applyFill="1" applyBorder="1" applyAlignment="1">
      <alignment horizontal="right" wrapText="1"/>
      <protection/>
    </xf>
    <xf numFmtId="6" fontId="6" fillId="35" borderId="23" xfId="115" applyNumberFormat="1" applyFont="1" applyFill="1" applyBorder="1" applyAlignment="1">
      <alignment horizontal="right" wrapText="1"/>
      <protection/>
    </xf>
    <xf numFmtId="6" fontId="6" fillId="36" borderId="23" xfId="115" applyNumberFormat="1" applyFont="1" applyFill="1" applyBorder="1" applyAlignment="1">
      <alignment horizontal="right" wrapText="1"/>
      <protection/>
    </xf>
    <xf numFmtId="6" fontId="6" fillId="35" borderId="24" xfId="115" applyNumberFormat="1" applyFont="1" applyFill="1" applyBorder="1" applyAlignment="1">
      <alignment horizontal="right" wrapText="1"/>
      <protection/>
    </xf>
    <xf numFmtId="6" fontId="6" fillId="34" borderId="24" xfId="115" applyNumberFormat="1" applyFont="1" applyFill="1" applyBorder="1" applyAlignment="1">
      <alignment horizontal="right" wrapText="1"/>
      <protection/>
    </xf>
    <xf numFmtId="6" fontId="6" fillId="34" borderId="25" xfId="115" applyNumberFormat="1" applyFont="1" applyFill="1" applyBorder="1" applyAlignment="1">
      <alignment horizontal="right" wrapText="1"/>
      <protection/>
    </xf>
    <xf numFmtId="0" fontId="6" fillId="0" borderId="21" xfId="115" applyFont="1" applyFill="1" applyBorder="1" applyAlignment="1">
      <alignment horizontal="left" wrapText="1"/>
      <protection/>
    </xf>
    <xf numFmtId="0" fontId="6" fillId="0" borderId="26" xfId="115" applyFont="1" applyFill="1" applyBorder="1" applyAlignment="1">
      <alignment horizontal="right" wrapText="1"/>
      <protection/>
    </xf>
    <xf numFmtId="0" fontId="6" fillId="0" borderId="26" xfId="115" applyFont="1" applyFill="1" applyBorder="1" applyAlignment="1">
      <alignment horizontal="left" wrapText="1"/>
      <protection/>
    </xf>
    <xf numFmtId="6" fontId="6" fillId="35" borderId="25" xfId="115" applyNumberFormat="1" applyFont="1" applyFill="1" applyBorder="1" applyAlignment="1">
      <alignment horizontal="right" wrapText="1"/>
      <protection/>
    </xf>
    <xf numFmtId="6" fontId="4" fillId="36" borderId="24" xfId="0" applyNumberFormat="1" applyFont="1" applyFill="1" applyBorder="1" applyAlignment="1">
      <alignment horizontal="right"/>
    </xf>
    <xf numFmtId="0" fontId="12" fillId="0" borderId="27" xfId="0" applyFont="1" applyBorder="1" applyAlignment="1">
      <alignment vertical="center"/>
    </xf>
    <xf numFmtId="0" fontId="6" fillId="0" borderId="23" xfId="115" applyFont="1" applyFill="1" applyBorder="1" applyAlignment="1">
      <alignment horizontal="right" wrapText="1"/>
      <protection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0" fontId="6" fillId="0" borderId="23" xfId="116" applyFont="1" applyFill="1" applyBorder="1" applyAlignment="1">
      <alignment horizontal="right" wrapText="1"/>
      <protection/>
    </xf>
    <xf numFmtId="6" fontId="5" fillId="37" borderId="19" xfId="0" applyNumberFormat="1" applyFont="1" applyFill="1" applyBorder="1" applyAlignment="1">
      <alignment horizontal="right"/>
    </xf>
    <xf numFmtId="6" fontId="5" fillId="0" borderId="19" xfId="0" applyNumberFormat="1" applyFont="1" applyFill="1" applyBorder="1" applyAlignment="1">
      <alignment horizontal="right"/>
    </xf>
    <xf numFmtId="6" fontId="5" fillId="34" borderId="19" xfId="0" applyNumberFormat="1" applyFont="1" applyFill="1" applyBorder="1" applyAlignment="1">
      <alignment horizontal="right"/>
    </xf>
    <xf numFmtId="6" fontId="5" fillId="35" borderId="19" xfId="0" applyNumberFormat="1" applyFont="1" applyFill="1" applyBorder="1" applyAlignment="1">
      <alignment horizontal="right"/>
    </xf>
    <xf numFmtId="6" fontId="5" fillId="36" borderId="19" xfId="0" applyNumberFormat="1" applyFont="1" applyFill="1" applyBorder="1" applyAlignment="1">
      <alignment horizontal="right"/>
    </xf>
    <xf numFmtId="6" fontId="4" fillId="33" borderId="15" xfId="0" applyNumberFormat="1" applyFont="1" applyFill="1" applyBorder="1" applyAlignment="1">
      <alignment horizontal="right"/>
    </xf>
    <xf numFmtId="6" fontId="4" fillId="33" borderId="29" xfId="0" applyNumberFormat="1" applyFont="1" applyFill="1" applyBorder="1" applyAlignment="1">
      <alignment horizontal="right"/>
    </xf>
    <xf numFmtId="6" fontId="4" fillId="33" borderId="20" xfId="0" applyNumberFormat="1" applyFont="1" applyFill="1" applyBorder="1" applyAlignment="1">
      <alignment horizontal="right"/>
    </xf>
    <xf numFmtId="6" fontId="6" fillId="0" borderId="25" xfId="115" applyNumberFormat="1" applyFont="1" applyFill="1" applyBorder="1" applyAlignment="1">
      <alignment horizontal="right" wrapText="1"/>
      <protection/>
    </xf>
    <xf numFmtId="6" fontId="6" fillId="36" borderId="25" xfId="115" applyNumberFormat="1" applyFont="1" applyFill="1" applyBorder="1" applyAlignment="1">
      <alignment horizontal="right" wrapText="1"/>
      <protection/>
    </xf>
    <xf numFmtId="6" fontId="6" fillId="0" borderId="24" xfId="115" applyNumberFormat="1" applyFont="1" applyFill="1" applyBorder="1" applyAlignment="1">
      <alignment horizontal="right" wrapText="1"/>
      <protection/>
    </xf>
    <xf numFmtId="6" fontId="6" fillId="36" borderId="24" xfId="115" applyNumberFormat="1" applyFont="1" applyFill="1" applyBorder="1" applyAlignment="1">
      <alignment horizontal="right" wrapText="1"/>
      <protection/>
    </xf>
    <xf numFmtId="6" fontId="5" fillId="37" borderId="30" xfId="0" applyNumberFormat="1" applyFont="1" applyFill="1" applyBorder="1" applyAlignment="1">
      <alignment horizontal="right"/>
    </xf>
    <xf numFmtId="6" fontId="5" fillId="34" borderId="21" xfId="0" applyNumberFormat="1" applyFont="1" applyFill="1" applyBorder="1" applyAlignment="1">
      <alignment horizontal="right"/>
    </xf>
    <xf numFmtId="6" fontId="5" fillId="35" borderId="13" xfId="0" applyNumberFormat="1" applyFont="1" applyFill="1" applyBorder="1" applyAlignment="1">
      <alignment horizontal="right"/>
    </xf>
    <xf numFmtId="6" fontId="5" fillId="36" borderId="21" xfId="0" applyNumberFormat="1" applyFont="1" applyFill="1" applyBorder="1" applyAlignment="1">
      <alignment horizontal="right"/>
    </xf>
    <xf numFmtId="6" fontId="6" fillId="0" borderId="23" xfId="115" applyNumberFormat="1" applyFont="1" applyFill="1" applyBorder="1" applyAlignment="1">
      <alignment horizontal="right" wrapText="1"/>
      <protection/>
    </xf>
    <xf numFmtId="6" fontId="4" fillId="33" borderId="14" xfId="0" applyNumberFormat="1" applyFont="1" applyFill="1" applyBorder="1" applyAlignment="1">
      <alignment horizontal="right"/>
    </xf>
    <xf numFmtId="6" fontId="4" fillId="33" borderId="31" xfId="0" applyNumberFormat="1" applyFont="1" applyFill="1" applyBorder="1" applyAlignment="1">
      <alignment horizontal="right"/>
    </xf>
    <xf numFmtId="6" fontId="4" fillId="33" borderId="17" xfId="0" applyNumberFormat="1" applyFont="1" applyFill="1" applyBorder="1" applyAlignment="1">
      <alignment horizontal="right"/>
    </xf>
    <xf numFmtId="6" fontId="5" fillId="37" borderId="32" xfId="0" applyNumberFormat="1" applyFont="1" applyFill="1" applyBorder="1" applyAlignment="1">
      <alignment horizontal="right"/>
    </xf>
    <xf numFmtId="6" fontId="5" fillId="0" borderId="32" xfId="0" applyNumberFormat="1" applyFont="1" applyBorder="1" applyAlignment="1">
      <alignment horizontal="right"/>
    </xf>
    <xf numFmtId="6" fontId="5" fillId="34" borderId="32" xfId="0" applyNumberFormat="1" applyFont="1" applyFill="1" applyBorder="1" applyAlignment="1">
      <alignment horizontal="right"/>
    </xf>
    <xf numFmtId="6" fontId="5" fillId="35" borderId="33" xfId="0" applyNumberFormat="1" applyFont="1" applyFill="1" applyBorder="1" applyAlignment="1">
      <alignment horizontal="right"/>
    </xf>
    <xf numFmtId="6" fontId="5" fillId="36" borderId="32" xfId="0" applyNumberFormat="1" applyFont="1" applyFill="1" applyBorder="1" applyAlignment="1">
      <alignment horizontal="right"/>
    </xf>
    <xf numFmtId="0" fontId="6" fillId="0" borderId="24" xfId="115" applyFont="1" applyFill="1" applyBorder="1" applyAlignment="1">
      <alignment horizontal="right" wrapText="1"/>
      <protection/>
    </xf>
    <xf numFmtId="0" fontId="6" fillId="0" borderId="34" xfId="115" applyFont="1" applyFill="1" applyBorder="1" applyAlignment="1">
      <alignment horizontal="right" wrapText="1"/>
      <protection/>
    </xf>
    <xf numFmtId="6" fontId="5" fillId="37" borderId="24" xfId="0" applyNumberFormat="1" applyFont="1" applyFill="1" applyBorder="1" applyAlignment="1">
      <alignment horizontal="right"/>
    </xf>
    <xf numFmtId="6" fontId="5" fillId="34" borderId="24" xfId="0" applyNumberFormat="1" applyFont="1" applyFill="1" applyBorder="1" applyAlignment="1">
      <alignment horizontal="right"/>
    </xf>
    <xf numFmtId="6" fontId="5" fillId="35" borderId="24" xfId="0" applyNumberFormat="1" applyFont="1" applyFill="1" applyBorder="1" applyAlignment="1">
      <alignment horizontal="right"/>
    </xf>
    <xf numFmtId="6" fontId="5" fillId="36" borderId="35" xfId="0" applyNumberFormat="1" applyFont="1" applyFill="1" applyBorder="1" applyAlignment="1">
      <alignment horizontal="right"/>
    </xf>
    <xf numFmtId="6" fontId="6" fillId="35" borderId="19" xfId="115" applyNumberFormat="1" applyFont="1" applyFill="1" applyBorder="1" applyAlignment="1">
      <alignment horizontal="right" wrapText="1"/>
      <protection/>
    </xf>
    <xf numFmtId="6" fontId="6" fillId="36" borderId="19" xfId="115" applyNumberFormat="1" applyFont="1" applyFill="1" applyBorder="1" applyAlignment="1">
      <alignment horizontal="right" wrapText="1"/>
      <protection/>
    </xf>
    <xf numFmtId="6" fontId="6" fillId="34" borderId="19" xfId="115" applyNumberFormat="1" applyFont="1" applyFill="1" applyBorder="1" applyAlignment="1">
      <alignment horizontal="right" wrapText="1"/>
      <protection/>
    </xf>
    <xf numFmtId="0" fontId="6" fillId="0" borderId="18" xfId="115" applyFont="1" applyFill="1" applyBorder="1" applyAlignment="1">
      <alignment horizontal="left" wrapText="1"/>
      <protection/>
    </xf>
    <xf numFmtId="6" fontId="6" fillId="0" borderId="19" xfId="115" applyNumberFormat="1" applyFont="1" applyFill="1" applyBorder="1" applyAlignment="1">
      <alignment horizontal="right" wrapText="1"/>
      <protection/>
    </xf>
    <xf numFmtId="0" fontId="6" fillId="0" borderId="19" xfId="115" applyFont="1" applyFill="1" applyBorder="1" applyAlignment="1">
      <alignment horizontal="right" wrapText="1"/>
      <protection/>
    </xf>
    <xf numFmtId="168" fontId="6" fillId="38" borderId="25" xfId="115" applyNumberFormat="1" applyFont="1" applyFill="1" applyBorder="1" applyAlignment="1">
      <alignment horizontal="right" wrapText="1"/>
      <protection/>
    </xf>
    <xf numFmtId="168" fontId="6" fillId="38" borderId="23" xfId="115" applyNumberFormat="1" applyFont="1" applyFill="1" applyBorder="1" applyAlignment="1">
      <alignment horizontal="right" wrapText="1"/>
      <protection/>
    </xf>
    <xf numFmtId="168" fontId="6" fillId="38" borderId="24" xfId="115" applyNumberFormat="1" applyFont="1" applyFill="1" applyBorder="1" applyAlignment="1">
      <alignment horizontal="right" wrapText="1"/>
      <protection/>
    </xf>
    <xf numFmtId="168" fontId="6" fillId="38" borderId="19" xfId="115" applyNumberFormat="1" applyFont="1" applyFill="1" applyBorder="1" applyAlignment="1">
      <alignment horizontal="right" wrapText="1"/>
      <protection/>
    </xf>
    <xf numFmtId="168" fontId="6" fillId="38" borderId="36" xfId="117" applyNumberFormat="1" applyFont="1" applyFill="1" applyBorder="1">
      <alignment/>
      <protection/>
    </xf>
    <xf numFmtId="168" fontId="6" fillId="38" borderId="37" xfId="117" applyNumberFormat="1" applyFont="1" applyFill="1" applyBorder="1">
      <alignment/>
      <protection/>
    </xf>
    <xf numFmtId="6" fontId="5" fillId="0" borderId="21" xfId="0" applyNumberFormat="1" applyFont="1" applyFill="1" applyBorder="1" applyAlignment="1">
      <alignment horizontal="right"/>
    </xf>
    <xf numFmtId="6" fontId="5" fillId="0" borderId="24" xfId="0" applyNumberFormat="1" applyFont="1" applyFill="1" applyBorder="1" applyAlignment="1">
      <alignment horizontal="right"/>
    </xf>
    <xf numFmtId="6" fontId="5" fillId="0" borderId="32" xfId="0" applyNumberFormat="1" applyFont="1" applyFill="1" applyBorder="1" applyAlignment="1">
      <alignment horizontal="right"/>
    </xf>
    <xf numFmtId="6" fontId="5" fillId="0" borderId="13" xfId="0" applyNumberFormat="1" applyFont="1" applyFill="1" applyBorder="1" applyAlignment="1">
      <alignment horizontal="right"/>
    </xf>
    <xf numFmtId="0" fontId="6" fillId="0" borderId="23" xfId="115" applyFont="1" applyFill="1" applyBorder="1" applyAlignment="1">
      <alignment wrapText="1"/>
      <protection/>
    </xf>
    <xf numFmtId="0" fontId="6" fillId="0" borderId="25" xfId="115" applyFont="1" applyFill="1" applyBorder="1" applyAlignment="1">
      <alignment wrapText="1"/>
      <protection/>
    </xf>
    <xf numFmtId="0" fontId="6" fillId="0" borderId="24" xfId="115" applyFont="1" applyFill="1" applyBorder="1" applyAlignment="1">
      <alignment horizontal="left" wrapText="1"/>
      <protection/>
    </xf>
    <xf numFmtId="6" fontId="5" fillId="39" borderId="24" xfId="0" applyNumberFormat="1" applyFont="1" applyFill="1" applyBorder="1" applyAlignment="1">
      <alignment horizontal="right"/>
    </xf>
    <xf numFmtId="0" fontId="6" fillId="0" borderId="24" xfId="115" applyFont="1" applyFill="1" applyBorder="1" applyAlignment="1">
      <alignment wrapText="1"/>
      <protection/>
    </xf>
    <xf numFmtId="0" fontId="6" fillId="0" borderId="25" xfId="115" applyFont="1" applyFill="1" applyBorder="1" applyAlignment="1">
      <alignment horizontal="right" wrapText="1"/>
      <protection/>
    </xf>
    <xf numFmtId="6" fontId="4" fillId="0" borderId="0" xfId="0" applyNumberFormat="1" applyFont="1" applyAlignment="1">
      <alignment/>
    </xf>
    <xf numFmtId="38" fontId="4" fillId="0" borderId="0" xfId="70" applyNumberFormat="1" applyFont="1" applyFill="1" applyAlignment="1">
      <alignment horizontal="left" vertical="top" wrapText="1"/>
      <protection/>
    </xf>
    <xf numFmtId="0" fontId="6" fillId="0" borderId="34" xfId="115" applyFont="1" applyFill="1" applyBorder="1" applyAlignment="1">
      <alignment wrapText="1"/>
      <protection/>
    </xf>
    <xf numFmtId="168" fontId="6" fillId="38" borderId="24" xfId="117" applyNumberFormat="1" applyFont="1" applyFill="1" applyBorder="1">
      <alignment/>
      <protection/>
    </xf>
    <xf numFmtId="38" fontId="4" fillId="0" borderId="0" xfId="0" applyNumberFormat="1" applyFont="1" applyFill="1" applyAlignment="1">
      <alignment vertical="top" wrapText="1"/>
    </xf>
    <xf numFmtId="38" fontId="4" fillId="0" borderId="0" xfId="70" applyNumberFormat="1" applyFont="1" applyFill="1" applyAlignment="1">
      <alignment vertical="top" wrapText="1"/>
      <protection/>
    </xf>
    <xf numFmtId="0" fontId="4" fillId="0" borderId="3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33" borderId="39" xfId="115" applyFont="1" applyFill="1" applyBorder="1" applyAlignment="1">
      <alignment horizontal="center" vertical="center" wrapText="1"/>
      <protection/>
    </xf>
    <xf numFmtId="0" fontId="9" fillId="33" borderId="40" xfId="115" applyFont="1" applyFill="1" applyBorder="1" applyAlignment="1">
      <alignment horizontal="center" vertical="center" wrapText="1"/>
      <protection/>
    </xf>
    <xf numFmtId="0" fontId="9" fillId="37" borderId="41" xfId="114" applyFont="1" applyFill="1" applyBorder="1" applyAlignment="1">
      <alignment horizontal="center" vertical="center" wrapText="1"/>
      <protection/>
    </xf>
    <xf numFmtId="0" fontId="9" fillId="34" borderId="19" xfId="114" applyFont="1" applyFill="1" applyBorder="1" applyAlignment="1">
      <alignment horizontal="center" vertical="center" wrapText="1"/>
      <protection/>
    </xf>
    <xf numFmtId="0" fontId="9" fillId="35" borderId="19" xfId="114" applyFont="1" applyFill="1" applyBorder="1" applyAlignment="1">
      <alignment horizontal="center" vertical="center" wrapText="1"/>
      <protection/>
    </xf>
    <xf numFmtId="0" fontId="10" fillId="36" borderId="24" xfId="114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38" fontId="4" fillId="0" borderId="0" xfId="0" applyNumberFormat="1" applyFont="1" applyFill="1" applyAlignment="1">
      <alignment horizontal="left" vertical="top" wrapText="1"/>
    </xf>
    <xf numFmtId="38" fontId="4" fillId="0" borderId="0" xfId="70" applyNumberFormat="1" applyFont="1" applyFill="1" applyAlignment="1">
      <alignment horizontal="left" vertical="top"/>
      <protection/>
    </xf>
    <xf numFmtId="38" fontId="4" fillId="0" borderId="0" xfId="70" applyNumberFormat="1" applyFont="1" applyFill="1" applyAlignment="1">
      <alignment horizontal="left" vertical="top" wrapText="1"/>
      <protection/>
    </xf>
    <xf numFmtId="0" fontId="4" fillId="0" borderId="19" xfId="0" applyFont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4 2" xfId="47"/>
    <cellStyle name="Comma 5 2" xfId="48"/>
    <cellStyle name="Comma 9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6 2" xfId="71"/>
    <cellStyle name="Normal 16 3" xfId="72"/>
    <cellStyle name="Normal 17" xfId="73"/>
    <cellStyle name="Normal 18" xfId="74"/>
    <cellStyle name="Normal 19" xfId="75"/>
    <cellStyle name="Normal 19 2" xfId="76"/>
    <cellStyle name="Normal 19 2 2" xfId="77"/>
    <cellStyle name="Normal 19 2 3" xfId="78"/>
    <cellStyle name="Normal 2" xfId="79"/>
    <cellStyle name="Normal 2 2" xfId="80"/>
    <cellStyle name="Normal 2 2 2" xfId="81"/>
    <cellStyle name="Normal 2 2 3" xfId="82"/>
    <cellStyle name="Normal 2 3" xfId="83"/>
    <cellStyle name="Normal 2 4" xfId="84"/>
    <cellStyle name="Normal 20" xfId="85"/>
    <cellStyle name="Normal 20 2" xfId="86"/>
    <cellStyle name="Normal 21" xfId="87"/>
    <cellStyle name="Normal 22" xfId="88"/>
    <cellStyle name="Normal 23" xfId="89"/>
    <cellStyle name="Normal 24" xfId="90"/>
    <cellStyle name="Normal 25" xfId="91"/>
    <cellStyle name="Normal 26" xfId="92"/>
    <cellStyle name="Normal 27" xfId="93"/>
    <cellStyle name="Normal 28" xfId="94"/>
    <cellStyle name="Normal 29" xfId="95"/>
    <cellStyle name="Normal 3" xfId="96"/>
    <cellStyle name="Normal 3 2" xfId="97"/>
    <cellStyle name="Normal 30" xfId="98"/>
    <cellStyle name="Normal 31" xfId="99"/>
    <cellStyle name="Normal 33" xfId="100"/>
    <cellStyle name="Normal 4" xfId="101"/>
    <cellStyle name="Normal 4 2" xfId="102"/>
    <cellStyle name="Normal 4 3" xfId="103"/>
    <cellStyle name="Normal 4 4" xfId="104"/>
    <cellStyle name="Normal 4 5" xfId="105"/>
    <cellStyle name="Normal 4 6" xfId="106"/>
    <cellStyle name="Normal 5" xfId="107"/>
    <cellStyle name="Normal 6" xfId="108"/>
    <cellStyle name="Normal 7" xfId="109"/>
    <cellStyle name="Normal 7 2" xfId="110"/>
    <cellStyle name="Normal 8" xfId="111"/>
    <cellStyle name="Normal 8 2" xfId="112"/>
    <cellStyle name="Normal 9" xfId="113"/>
    <cellStyle name="Normal_Revenue" xfId="114"/>
    <cellStyle name="Normal_Sheet1" xfId="115"/>
    <cellStyle name="Normal_Sheet1_pp total exp by district" xfId="116"/>
    <cellStyle name="Normal_Total Revenue" xfId="117"/>
    <cellStyle name="Note" xfId="118"/>
    <cellStyle name="Output" xfId="119"/>
    <cellStyle name="Percent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view="pageBreakPreview" zoomScale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7.57421875" style="1" customWidth="1"/>
    <col min="2" max="2" width="42.00390625" style="2" customWidth="1"/>
    <col min="3" max="3" width="15.8515625" style="1" customWidth="1"/>
    <col min="4" max="4" width="16.7109375" style="1" customWidth="1"/>
    <col min="5" max="5" width="13.7109375" style="1" customWidth="1"/>
    <col min="6" max="6" width="14.140625" style="1" customWidth="1"/>
    <col min="7" max="7" width="12.57421875" style="1" customWidth="1"/>
    <col min="8" max="8" width="16.28125" style="1" customWidth="1"/>
    <col min="9" max="9" width="15.00390625" style="1" customWidth="1"/>
    <col min="10" max="10" width="18.00390625" style="1" customWidth="1"/>
    <col min="11" max="11" width="12.7109375" style="1" customWidth="1"/>
    <col min="12" max="12" width="15.140625" style="1" customWidth="1"/>
    <col min="13" max="13" width="16.57421875" style="1" customWidth="1"/>
    <col min="14" max="14" width="16.7109375" style="1" customWidth="1"/>
    <col min="15" max="15" width="22.57421875" style="1" customWidth="1"/>
    <col min="16" max="17" width="9.140625" style="1" hidden="1" customWidth="1"/>
    <col min="18" max="16384" width="9.140625" style="1" customWidth="1"/>
  </cols>
  <sheetData>
    <row r="1" spans="1:17" ht="34.5" customHeight="1">
      <c r="A1" s="14"/>
      <c r="B1" s="14"/>
      <c r="C1" s="114" t="s">
        <v>77</v>
      </c>
      <c r="D1" s="114"/>
      <c r="E1" s="114"/>
      <c r="F1" s="114"/>
      <c r="G1" s="114"/>
      <c r="H1" s="114"/>
      <c r="I1" s="114" t="s">
        <v>77</v>
      </c>
      <c r="J1" s="114"/>
      <c r="K1" s="114"/>
      <c r="L1" s="114"/>
      <c r="M1" s="114"/>
      <c r="N1" s="114"/>
      <c r="O1" s="14"/>
      <c r="P1" s="29"/>
      <c r="Q1" s="29"/>
    </row>
    <row r="2" spans="1:15" s="95" customFormat="1" ht="13.5">
      <c r="A2" s="110" t="s">
        <v>108</v>
      </c>
      <c r="B2" s="111"/>
      <c r="C2" s="109" t="s">
        <v>107</v>
      </c>
      <c r="D2" s="116" t="s">
        <v>5</v>
      </c>
      <c r="E2" s="106" t="s">
        <v>23</v>
      </c>
      <c r="F2" s="106" t="s">
        <v>6</v>
      </c>
      <c r="G2" s="106" t="s">
        <v>7</v>
      </c>
      <c r="H2" s="115" t="s">
        <v>3</v>
      </c>
      <c r="I2" s="106" t="s">
        <v>18</v>
      </c>
      <c r="J2" s="106" t="s">
        <v>19</v>
      </c>
      <c r="K2" s="106" t="s">
        <v>20</v>
      </c>
      <c r="L2" s="106" t="s">
        <v>21</v>
      </c>
      <c r="M2" s="107" t="s">
        <v>2</v>
      </c>
      <c r="N2" s="108" t="s">
        <v>4</v>
      </c>
      <c r="O2" s="94"/>
    </row>
    <row r="3" spans="1:14" s="95" customFormat="1" ht="50.25" customHeight="1">
      <c r="A3" s="112"/>
      <c r="B3" s="113"/>
      <c r="C3" s="109"/>
      <c r="D3" s="117"/>
      <c r="E3" s="106"/>
      <c r="F3" s="106"/>
      <c r="G3" s="106"/>
      <c r="H3" s="115"/>
      <c r="I3" s="106"/>
      <c r="J3" s="106"/>
      <c r="K3" s="106"/>
      <c r="L3" s="106"/>
      <c r="M3" s="107"/>
      <c r="N3" s="108"/>
    </row>
    <row r="4" spans="1:14" s="102" customFormat="1" ht="29.25" customHeight="1">
      <c r="A4" s="96" t="s">
        <v>0</v>
      </c>
      <c r="B4" s="97" t="s">
        <v>9</v>
      </c>
      <c r="C4" s="98" t="s">
        <v>8</v>
      </c>
      <c r="D4" s="99" t="s">
        <v>10</v>
      </c>
      <c r="E4" s="99" t="s">
        <v>11</v>
      </c>
      <c r="F4" s="99" t="s">
        <v>12</v>
      </c>
      <c r="G4" s="99" t="s">
        <v>13</v>
      </c>
      <c r="H4" s="99" t="s">
        <v>1</v>
      </c>
      <c r="I4" s="100" t="s">
        <v>14</v>
      </c>
      <c r="J4" s="100" t="s">
        <v>15</v>
      </c>
      <c r="K4" s="100" t="s">
        <v>16</v>
      </c>
      <c r="L4" s="100" t="s">
        <v>17</v>
      </c>
      <c r="M4" s="100" t="s">
        <v>1</v>
      </c>
      <c r="N4" s="101" t="s">
        <v>22</v>
      </c>
    </row>
    <row r="5" spans="1:14" ht="13.5">
      <c r="A5" s="25">
        <v>1</v>
      </c>
      <c r="B5" s="82" t="s">
        <v>24</v>
      </c>
      <c r="C5" s="76">
        <v>24177537.305853713</v>
      </c>
      <c r="D5" s="43">
        <v>51919654</v>
      </c>
      <c r="E5" s="43">
        <v>537517</v>
      </c>
      <c r="F5" s="43">
        <v>265947</v>
      </c>
      <c r="G5" s="43">
        <v>22658</v>
      </c>
      <c r="H5" s="23">
        <f>SUM(D5:G5)</f>
        <v>52745776</v>
      </c>
      <c r="I5" s="43">
        <v>0</v>
      </c>
      <c r="J5" s="43">
        <v>14522920</v>
      </c>
      <c r="K5" s="43">
        <v>0</v>
      </c>
      <c r="L5" s="43">
        <v>176686</v>
      </c>
      <c r="M5" s="27">
        <f>SUM(I5:L5)</f>
        <v>14699606</v>
      </c>
      <c r="N5" s="44">
        <f>C5+H5+M5</f>
        <v>91622919.30585371</v>
      </c>
    </row>
    <row r="6" spans="1:14" ht="13.5">
      <c r="A6" s="17">
        <v>2</v>
      </c>
      <c r="B6" s="82" t="s">
        <v>90</v>
      </c>
      <c r="C6" s="77">
        <v>13370544.8</v>
      </c>
      <c r="D6" s="51">
        <v>28584366</v>
      </c>
      <c r="E6" s="51">
        <v>383726</v>
      </c>
      <c r="F6" s="51">
        <v>100822</v>
      </c>
      <c r="G6" s="51">
        <v>4149</v>
      </c>
      <c r="H6" s="18">
        <f aca="true" t="shared" si="0" ref="H6:H69">SUM(D6:G6)</f>
        <v>29073063</v>
      </c>
      <c r="I6" s="51">
        <v>0</v>
      </c>
      <c r="J6" s="51">
        <v>4358174</v>
      </c>
      <c r="K6" s="51">
        <v>0</v>
      </c>
      <c r="L6" s="51">
        <v>145877</v>
      </c>
      <c r="M6" s="19">
        <f aca="true" t="shared" si="1" ref="M6:M69">SUM(I6:L6)</f>
        <v>4504051</v>
      </c>
      <c r="N6" s="20">
        <f aca="true" t="shared" si="2" ref="N6:N36">C6+H6+M6</f>
        <v>46947658.8</v>
      </c>
    </row>
    <row r="7" spans="1:14" ht="13.5">
      <c r="A7" s="17">
        <v>3</v>
      </c>
      <c r="B7" s="82" t="s">
        <v>25</v>
      </c>
      <c r="C7" s="77">
        <v>122227367.48991825</v>
      </c>
      <c r="D7" s="51">
        <v>101230207</v>
      </c>
      <c r="E7" s="51">
        <v>1099687</v>
      </c>
      <c r="F7" s="51">
        <v>201912</v>
      </c>
      <c r="G7" s="51">
        <v>20944</v>
      </c>
      <c r="H7" s="18">
        <f t="shared" si="0"/>
        <v>102552750</v>
      </c>
      <c r="I7" s="51">
        <v>0</v>
      </c>
      <c r="J7" s="51">
        <v>20885938</v>
      </c>
      <c r="K7" s="51">
        <v>0</v>
      </c>
      <c r="L7" s="51">
        <v>680169</v>
      </c>
      <c r="M7" s="19">
        <f t="shared" si="1"/>
        <v>21566107</v>
      </c>
      <c r="N7" s="20">
        <f t="shared" si="2"/>
        <v>246346224.48991823</v>
      </c>
    </row>
    <row r="8" spans="1:14" ht="13.5">
      <c r="A8" s="17">
        <v>4</v>
      </c>
      <c r="B8" s="82" t="s">
        <v>26</v>
      </c>
      <c r="C8" s="77">
        <v>13563611.652804926</v>
      </c>
      <c r="D8" s="51">
        <v>23572908</v>
      </c>
      <c r="E8" s="51">
        <v>250373</v>
      </c>
      <c r="F8" s="51">
        <v>106404</v>
      </c>
      <c r="G8" s="51">
        <v>2282</v>
      </c>
      <c r="H8" s="18">
        <f t="shared" si="0"/>
        <v>23931967</v>
      </c>
      <c r="I8" s="51">
        <v>100686</v>
      </c>
      <c r="J8" s="51">
        <v>7311259</v>
      </c>
      <c r="K8" s="51">
        <v>0</v>
      </c>
      <c r="L8" s="51">
        <v>107844</v>
      </c>
      <c r="M8" s="19">
        <f t="shared" si="1"/>
        <v>7519789</v>
      </c>
      <c r="N8" s="20">
        <f t="shared" si="2"/>
        <v>45015367.652804926</v>
      </c>
    </row>
    <row r="9" spans="1:14" ht="13.5">
      <c r="A9" s="15">
        <v>5</v>
      </c>
      <c r="B9" s="84" t="s">
        <v>27</v>
      </c>
      <c r="C9" s="91">
        <v>14654260.848929446</v>
      </c>
      <c r="D9" s="45">
        <v>31344761</v>
      </c>
      <c r="E9" s="45">
        <v>430842</v>
      </c>
      <c r="F9" s="45">
        <v>293748</v>
      </c>
      <c r="G9" s="45">
        <v>5941</v>
      </c>
      <c r="H9" s="22">
        <f t="shared" si="0"/>
        <v>32075292</v>
      </c>
      <c r="I9" s="45">
        <v>0</v>
      </c>
      <c r="J9" s="45">
        <v>9544473</v>
      </c>
      <c r="K9" s="45">
        <v>0</v>
      </c>
      <c r="L9" s="45">
        <v>210446</v>
      </c>
      <c r="M9" s="21">
        <f t="shared" si="1"/>
        <v>9754919</v>
      </c>
      <c r="N9" s="28">
        <f t="shared" si="2"/>
        <v>56484471.84892945</v>
      </c>
    </row>
    <row r="10" spans="1:14" ht="13.5">
      <c r="A10" s="25">
        <v>6</v>
      </c>
      <c r="B10" s="83" t="s">
        <v>28</v>
      </c>
      <c r="C10" s="77">
        <v>24076432.24182954</v>
      </c>
      <c r="D10" s="43">
        <v>36549884</v>
      </c>
      <c r="E10" s="43">
        <v>283810</v>
      </c>
      <c r="F10" s="43">
        <v>320088</v>
      </c>
      <c r="G10" s="43">
        <v>11103</v>
      </c>
      <c r="H10" s="23">
        <f t="shared" si="0"/>
        <v>37164885</v>
      </c>
      <c r="I10" s="43">
        <v>36698</v>
      </c>
      <c r="J10" s="43">
        <v>5165266</v>
      </c>
      <c r="K10" s="43">
        <v>0</v>
      </c>
      <c r="L10" s="43">
        <v>171729</v>
      </c>
      <c r="M10" s="27">
        <f t="shared" si="1"/>
        <v>5373693</v>
      </c>
      <c r="N10" s="44">
        <f t="shared" si="2"/>
        <v>66615010.241829544</v>
      </c>
    </row>
    <row r="11" spans="1:14" ht="13.5">
      <c r="A11" s="17">
        <v>7</v>
      </c>
      <c r="B11" s="82" t="s">
        <v>29</v>
      </c>
      <c r="C11" s="77">
        <v>27021642.35</v>
      </c>
      <c r="D11" s="51">
        <v>5125848</v>
      </c>
      <c r="E11" s="51">
        <v>218307</v>
      </c>
      <c r="F11" s="51">
        <v>128052</v>
      </c>
      <c r="G11" s="51">
        <v>10321</v>
      </c>
      <c r="H11" s="18">
        <f t="shared" si="0"/>
        <v>5482528</v>
      </c>
      <c r="I11" s="51">
        <v>0</v>
      </c>
      <c r="J11" s="51">
        <v>3244944</v>
      </c>
      <c r="K11" s="51">
        <v>0</v>
      </c>
      <c r="L11" s="51">
        <v>72747</v>
      </c>
      <c r="M11" s="19">
        <f t="shared" si="1"/>
        <v>3317691</v>
      </c>
      <c r="N11" s="20">
        <f t="shared" si="2"/>
        <v>35821861.35</v>
      </c>
    </row>
    <row r="12" spans="1:14" ht="13.5">
      <c r="A12" s="17">
        <v>8</v>
      </c>
      <c r="B12" s="82" t="s">
        <v>30</v>
      </c>
      <c r="C12" s="77">
        <v>94526066.0986474</v>
      </c>
      <c r="D12" s="51">
        <v>101222293</v>
      </c>
      <c r="E12" s="51">
        <v>1322874</v>
      </c>
      <c r="F12" s="51">
        <v>591069</v>
      </c>
      <c r="G12" s="51">
        <v>47493</v>
      </c>
      <c r="H12" s="18">
        <f t="shared" si="0"/>
        <v>103183729</v>
      </c>
      <c r="I12" s="51">
        <v>662580</v>
      </c>
      <c r="J12" s="51">
        <v>18899126</v>
      </c>
      <c r="K12" s="51">
        <v>0</v>
      </c>
      <c r="L12" s="51">
        <v>590298</v>
      </c>
      <c r="M12" s="19">
        <f t="shared" si="1"/>
        <v>20152004</v>
      </c>
      <c r="N12" s="20">
        <f t="shared" si="2"/>
        <v>217861799.09864742</v>
      </c>
    </row>
    <row r="13" spans="1:14" ht="13.5">
      <c r="A13" s="17">
        <v>9</v>
      </c>
      <c r="B13" s="82" t="s">
        <v>79</v>
      </c>
      <c r="C13" s="77">
        <v>201547969.85009563</v>
      </c>
      <c r="D13" s="51">
        <v>201841712</v>
      </c>
      <c r="E13" s="51">
        <v>1885437</v>
      </c>
      <c r="F13" s="51">
        <v>2234118</v>
      </c>
      <c r="G13" s="51">
        <v>39413</v>
      </c>
      <c r="H13" s="18">
        <f t="shared" si="0"/>
        <v>206000680</v>
      </c>
      <c r="I13" s="51">
        <v>65828</v>
      </c>
      <c r="J13" s="51">
        <v>57992738</v>
      </c>
      <c r="K13" s="51">
        <v>52020</v>
      </c>
      <c r="L13" s="51">
        <v>1301</v>
      </c>
      <c r="M13" s="19">
        <f t="shared" si="1"/>
        <v>58111887</v>
      </c>
      <c r="N13" s="20">
        <f t="shared" si="2"/>
        <v>465660536.8500956</v>
      </c>
    </row>
    <row r="14" spans="1:14" ht="13.5">
      <c r="A14" s="15">
        <v>10</v>
      </c>
      <c r="B14" s="84" t="s">
        <v>91</v>
      </c>
      <c r="C14" s="91">
        <v>149746601.21665058</v>
      </c>
      <c r="D14" s="45">
        <v>151409105</v>
      </c>
      <c r="E14" s="45">
        <v>1353544</v>
      </c>
      <c r="F14" s="45">
        <v>954948</v>
      </c>
      <c r="G14" s="45">
        <v>60439</v>
      </c>
      <c r="H14" s="22">
        <f t="shared" si="0"/>
        <v>153778036</v>
      </c>
      <c r="I14" s="45">
        <v>0</v>
      </c>
      <c r="J14" s="45">
        <v>44775622</v>
      </c>
      <c r="K14" s="45">
        <v>0</v>
      </c>
      <c r="L14" s="45">
        <v>775615</v>
      </c>
      <c r="M14" s="21">
        <f t="shared" si="1"/>
        <v>45551237</v>
      </c>
      <c r="N14" s="28">
        <f t="shared" si="2"/>
        <v>349075874.2166506</v>
      </c>
    </row>
    <row r="15" spans="1:14" ht="13.5">
      <c r="A15" s="25">
        <v>11</v>
      </c>
      <c r="B15" s="82" t="s">
        <v>31</v>
      </c>
      <c r="C15" s="77">
        <v>6415648</v>
      </c>
      <c r="D15" s="43">
        <v>11588718</v>
      </c>
      <c r="E15" s="43">
        <v>193663</v>
      </c>
      <c r="F15" s="43">
        <v>76654</v>
      </c>
      <c r="G15" s="43">
        <v>2180</v>
      </c>
      <c r="H15" s="23">
        <f t="shared" si="0"/>
        <v>11861215</v>
      </c>
      <c r="I15" s="43">
        <v>0</v>
      </c>
      <c r="J15" s="43">
        <v>2053651</v>
      </c>
      <c r="K15" s="43">
        <v>0</v>
      </c>
      <c r="L15" s="43">
        <v>50445</v>
      </c>
      <c r="M15" s="27">
        <f t="shared" si="1"/>
        <v>2104096</v>
      </c>
      <c r="N15" s="44">
        <f t="shared" si="2"/>
        <v>20380959</v>
      </c>
    </row>
    <row r="16" spans="1:14" ht="13.5">
      <c r="A16" s="17">
        <v>12</v>
      </c>
      <c r="B16" s="82" t="s">
        <v>92</v>
      </c>
      <c r="C16" s="77">
        <v>70918070.55</v>
      </c>
      <c r="D16" s="51">
        <v>3497504</v>
      </c>
      <c r="E16" s="51">
        <v>103360</v>
      </c>
      <c r="F16" s="51">
        <v>45246</v>
      </c>
      <c r="G16" s="51">
        <v>3718</v>
      </c>
      <c r="H16" s="18">
        <f t="shared" si="0"/>
        <v>3649828</v>
      </c>
      <c r="I16" s="51">
        <v>0</v>
      </c>
      <c r="J16" s="51">
        <v>15381133</v>
      </c>
      <c r="K16" s="51">
        <v>28632</v>
      </c>
      <c r="L16" s="51">
        <v>40522</v>
      </c>
      <c r="M16" s="19">
        <f t="shared" si="1"/>
        <v>15450287</v>
      </c>
      <c r="N16" s="20">
        <f t="shared" si="2"/>
        <v>90018185.55</v>
      </c>
    </row>
    <row r="17" spans="1:14" ht="13.5">
      <c r="A17" s="17">
        <v>13</v>
      </c>
      <c r="B17" s="82" t="s">
        <v>32</v>
      </c>
      <c r="C17" s="77">
        <v>4473086.3</v>
      </c>
      <c r="D17" s="51">
        <v>10311530</v>
      </c>
      <c r="E17" s="51">
        <v>180059</v>
      </c>
      <c r="F17" s="51">
        <v>49472</v>
      </c>
      <c r="G17" s="51">
        <v>6290</v>
      </c>
      <c r="H17" s="18">
        <f t="shared" si="0"/>
        <v>10547351</v>
      </c>
      <c r="I17" s="51">
        <v>0</v>
      </c>
      <c r="J17" s="51">
        <v>4120421</v>
      </c>
      <c r="K17" s="51">
        <v>0</v>
      </c>
      <c r="L17" s="51">
        <v>86348</v>
      </c>
      <c r="M17" s="19">
        <f t="shared" si="1"/>
        <v>4206769</v>
      </c>
      <c r="N17" s="20">
        <f t="shared" si="2"/>
        <v>19227206.3</v>
      </c>
    </row>
    <row r="18" spans="1:14" ht="13.5">
      <c r="A18" s="17">
        <v>14</v>
      </c>
      <c r="B18" s="82" t="s">
        <v>33</v>
      </c>
      <c r="C18" s="77">
        <v>8038534.5</v>
      </c>
      <c r="D18" s="51">
        <v>11405135</v>
      </c>
      <c r="E18" s="51">
        <v>280229</v>
      </c>
      <c r="F18" s="51">
        <v>113252</v>
      </c>
      <c r="G18" s="51">
        <v>3372</v>
      </c>
      <c r="H18" s="18">
        <f t="shared" si="0"/>
        <v>11801988</v>
      </c>
      <c r="I18" s="51">
        <v>0</v>
      </c>
      <c r="J18" s="51">
        <v>3157348</v>
      </c>
      <c r="K18" s="51">
        <v>55561</v>
      </c>
      <c r="L18" s="51">
        <v>69626</v>
      </c>
      <c r="M18" s="19">
        <f t="shared" si="1"/>
        <v>3282535</v>
      </c>
      <c r="N18" s="20">
        <f t="shared" si="2"/>
        <v>23123057.5</v>
      </c>
    </row>
    <row r="19" spans="1:14" ht="13.5">
      <c r="A19" s="15">
        <v>15</v>
      </c>
      <c r="B19" s="84" t="s">
        <v>34</v>
      </c>
      <c r="C19" s="91">
        <v>11988180.465132719</v>
      </c>
      <c r="D19" s="45">
        <v>21762890</v>
      </c>
      <c r="E19" s="45">
        <v>339548</v>
      </c>
      <c r="F19" s="45">
        <v>130963</v>
      </c>
      <c r="G19" s="45">
        <v>7805</v>
      </c>
      <c r="H19" s="22">
        <f t="shared" si="0"/>
        <v>22241206</v>
      </c>
      <c r="I19" s="45">
        <v>0</v>
      </c>
      <c r="J19" s="45">
        <v>5048905</v>
      </c>
      <c r="K19" s="45">
        <v>0</v>
      </c>
      <c r="L19" s="45">
        <v>146257</v>
      </c>
      <c r="M19" s="21">
        <f t="shared" si="1"/>
        <v>5195162</v>
      </c>
      <c r="N19" s="28">
        <f t="shared" si="2"/>
        <v>39424548.46513272</v>
      </c>
    </row>
    <row r="20" spans="1:14" ht="13.5">
      <c r="A20" s="25">
        <v>16</v>
      </c>
      <c r="B20" s="83" t="s">
        <v>35</v>
      </c>
      <c r="C20" s="77">
        <v>63228203.62075286</v>
      </c>
      <c r="D20" s="43">
        <v>10823969</v>
      </c>
      <c r="E20" s="43">
        <v>621839</v>
      </c>
      <c r="F20" s="43">
        <v>321466</v>
      </c>
      <c r="G20" s="43">
        <v>4498</v>
      </c>
      <c r="H20" s="23">
        <f t="shared" si="0"/>
        <v>11771772</v>
      </c>
      <c r="I20" s="43">
        <v>0</v>
      </c>
      <c r="J20" s="43">
        <v>8775057</v>
      </c>
      <c r="K20" s="43">
        <v>0</v>
      </c>
      <c r="L20" s="43">
        <v>160240</v>
      </c>
      <c r="M20" s="27">
        <f t="shared" si="1"/>
        <v>8935297</v>
      </c>
      <c r="N20" s="44">
        <f t="shared" si="2"/>
        <v>83935272.62075287</v>
      </c>
    </row>
    <row r="21" spans="1:14" ht="13.5">
      <c r="A21" s="17">
        <v>17</v>
      </c>
      <c r="B21" s="82" t="s">
        <v>93</v>
      </c>
      <c r="C21" s="77">
        <v>299696919.4392187</v>
      </c>
      <c r="D21" s="51">
        <v>170003330</v>
      </c>
      <c r="E21" s="51">
        <v>3792899</v>
      </c>
      <c r="F21" s="51">
        <v>4077884</v>
      </c>
      <c r="G21" s="51">
        <v>112735</v>
      </c>
      <c r="H21" s="18">
        <f t="shared" si="0"/>
        <v>177986848</v>
      </c>
      <c r="I21" s="51">
        <v>0</v>
      </c>
      <c r="J21" s="51">
        <v>67891235</v>
      </c>
      <c r="K21" s="51">
        <v>0</v>
      </c>
      <c r="L21" s="51">
        <v>1169804</v>
      </c>
      <c r="M21" s="19">
        <f t="shared" si="1"/>
        <v>69061039</v>
      </c>
      <c r="N21" s="20">
        <f t="shared" si="2"/>
        <v>546744806.4392188</v>
      </c>
    </row>
    <row r="22" spans="1:14" ht="13.5">
      <c r="A22" s="17">
        <v>18</v>
      </c>
      <c r="B22" s="82" t="s">
        <v>36</v>
      </c>
      <c r="C22" s="77">
        <v>3992310.349176018</v>
      </c>
      <c r="D22" s="51">
        <v>7401165</v>
      </c>
      <c r="E22" s="51">
        <v>160542</v>
      </c>
      <c r="F22" s="51">
        <v>16678</v>
      </c>
      <c r="G22" s="51">
        <v>14251</v>
      </c>
      <c r="H22" s="18">
        <f t="shared" si="0"/>
        <v>7592636</v>
      </c>
      <c r="I22" s="51">
        <v>0</v>
      </c>
      <c r="J22" s="51">
        <v>3270725</v>
      </c>
      <c r="K22" s="51">
        <v>0</v>
      </c>
      <c r="L22" s="51">
        <v>58750</v>
      </c>
      <c r="M22" s="19">
        <f t="shared" si="1"/>
        <v>3329475</v>
      </c>
      <c r="N22" s="20">
        <f t="shared" si="2"/>
        <v>14914421.349176018</v>
      </c>
    </row>
    <row r="23" spans="1:14" ht="13.5">
      <c r="A23" s="17">
        <v>19</v>
      </c>
      <c r="B23" s="82" t="s">
        <v>37</v>
      </c>
      <c r="C23" s="77">
        <v>5384825.8062467575</v>
      </c>
      <c r="D23" s="51">
        <v>11599873</v>
      </c>
      <c r="E23" s="51">
        <v>376793</v>
      </c>
      <c r="F23" s="51">
        <v>74400</v>
      </c>
      <c r="G23" s="51">
        <v>6095</v>
      </c>
      <c r="H23" s="18">
        <f t="shared" si="0"/>
        <v>12057161</v>
      </c>
      <c r="I23" s="51">
        <v>0</v>
      </c>
      <c r="J23" s="51">
        <v>5971618</v>
      </c>
      <c r="K23" s="51">
        <v>32537</v>
      </c>
      <c r="L23" s="51">
        <v>0</v>
      </c>
      <c r="M23" s="19">
        <f t="shared" si="1"/>
        <v>6004155</v>
      </c>
      <c r="N23" s="20">
        <f t="shared" si="2"/>
        <v>23446141.806246758</v>
      </c>
    </row>
    <row r="24" spans="1:14" ht="13.5">
      <c r="A24" s="15">
        <v>20</v>
      </c>
      <c r="B24" s="84" t="s">
        <v>38</v>
      </c>
      <c r="C24" s="91">
        <v>16997713.308640316</v>
      </c>
      <c r="D24" s="45">
        <v>35611480</v>
      </c>
      <c r="E24" s="45">
        <v>412627</v>
      </c>
      <c r="F24" s="45">
        <v>210427</v>
      </c>
      <c r="G24" s="45">
        <v>6179</v>
      </c>
      <c r="H24" s="22">
        <f t="shared" si="0"/>
        <v>36240713</v>
      </c>
      <c r="I24" s="45">
        <v>0</v>
      </c>
      <c r="J24" s="45">
        <v>7548340</v>
      </c>
      <c r="K24" s="45">
        <v>0</v>
      </c>
      <c r="L24" s="45">
        <v>0</v>
      </c>
      <c r="M24" s="21">
        <f t="shared" si="1"/>
        <v>7548340</v>
      </c>
      <c r="N24" s="28">
        <f t="shared" si="2"/>
        <v>60786766.308640316</v>
      </c>
    </row>
    <row r="25" spans="1:14" ht="13.5">
      <c r="A25" s="25">
        <v>21</v>
      </c>
      <c r="B25" s="82" t="s">
        <v>39</v>
      </c>
      <c r="C25" s="77">
        <v>7645353.656621708</v>
      </c>
      <c r="D25" s="43">
        <v>18898359</v>
      </c>
      <c r="E25" s="43">
        <v>205945</v>
      </c>
      <c r="F25" s="43">
        <v>73680</v>
      </c>
      <c r="G25" s="43">
        <v>11245</v>
      </c>
      <c r="H25" s="23">
        <f t="shared" si="0"/>
        <v>19189229</v>
      </c>
      <c r="I25" s="43">
        <v>0</v>
      </c>
      <c r="J25" s="43">
        <v>6276350</v>
      </c>
      <c r="K25" s="43">
        <v>0</v>
      </c>
      <c r="L25" s="43">
        <v>145925</v>
      </c>
      <c r="M25" s="27">
        <f t="shared" si="1"/>
        <v>6422275</v>
      </c>
      <c r="N25" s="44">
        <f t="shared" si="2"/>
        <v>33256857.65662171</v>
      </c>
    </row>
    <row r="26" spans="1:14" ht="13.5">
      <c r="A26" s="17">
        <v>22</v>
      </c>
      <c r="B26" s="82" t="s">
        <v>40</v>
      </c>
      <c r="C26" s="77">
        <v>5675883.978052099</v>
      </c>
      <c r="D26" s="51">
        <v>21704948</v>
      </c>
      <c r="E26" s="51">
        <v>387876</v>
      </c>
      <c r="F26" s="51">
        <v>110494</v>
      </c>
      <c r="G26" s="51">
        <v>2189</v>
      </c>
      <c r="H26" s="18">
        <f t="shared" si="0"/>
        <v>22205507</v>
      </c>
      <c r="I26" s="51">
        <v>0</v>
      </c>
      <c r="J26" s="51">
        <v>3261782</v>
      </c>
      <c r="K26" s="51">
        <v>473491</v>
      </c>
      <c r="L26" s="51">
        <v>140955</v>
      </c>
      <c r="M26" s="19">
        <f t="shared" si="1"/>
        <v>3876228</v>
      </c>
      <c r="N26" s="20">
        <f t="shared" si="2"/>
        <v>31757618.9780521</v>
      </c>
    </row>
    <row r="27" spans="1:14" ht="13.5">
      <c r="A27" s="17">
        <v>23</v>
      </c>
      <c r="B27" s="82" t="s">
        <v>41</v>
      </c>
      <c r="C27" s="77">
        <v>49166140.96420914</v>
      </c>
      <c r="D27" s="51">
        <v>74101937</v>
      </c>
      <c r="E27" s="51">
        <v>952904</v>
      </c>
      <c r="F27" s="51">
        <v>488028</v>
      </c>
      <c r="G27" s="51">
        <v>28920</v>
      </c>
      <c r="H27" s="18">
        <f t="shared" si="0"/>
        <v>75571789</v>
      </c>
      <c r="I27" s="51">
        <v>364318</v>
      </c>
      <c r="J27" s="51">
        <v>17318393</v>
      </c>
      <c r="K27" s="51">
        <v>0</v>
      </c>
      <c r="L27" s="51">
        <v>464098</v>
      </c>
      <c r="M27" s="19">
        <f t="shared" si="1"/>
        <v>18146809</v>
      </c>
      <c r="N27" s="20">
        <f t="shared" si="2"/>
        <v>142884738.96420914</v>
      </c>
    </row>
    <row r="28" spans="1:14" ht="13.5">
      <c r="A28" s="17">
        <v>24</v>
      </c>
      <c r="B28" s="82" t="s">
        <v>42</v>
      </c>
      <c r="C28" s="77">
        <v>51515057.26391453</v>
      </c>
      <c r="D28" s="51">
        <v>15872567</v>
      </c>
      <c r="E28" s="51">
        <v>298725</v>
      </c>
      <c r="F28" s="51">
        <v>138378</v>
      </c>
      <c r="G28" s="51">
        <v>0</v>
      </c>
      <c r="H28" s="18">
        <f t="shared" si="0"/>
        <v>16309670</v>
      </c>
      <c r="I28" s="51">
        <v>0</v>
      </c>
      <c r="J28" s="51">
        <v>9286941</v>
      </c>
      <c r="K28" s="51">
        <v>0</v>
      </c>
      <c r="L28" s="51">
        <v>143072</v>
      </c>
      <c r="M28" s="19">
        <f t="shared" si="1"/>
        <v>9430013</v>
      </c>
      <c r="N28" s="20">
        <f t="shared" si="2"/>
        <v>77254740.26391453</v>
      </c>
    </row>
    <row r="29" spans="1:14" ht="13.5">
      <c r="A29" s="15">
        <v>25</v>
      </c>
      <c r="B29" s="84" t="s">
        <v>43</v>
      </c>
      <c r="C29" s="91">
        <v>12573315.407776428</v>
      </c>
      <c r="D29" s="45">
        <v>10035497</v>
      </c>
      <c r="E29" s="45">
        <v>344151</v>
      </c>
      <c r="F29" s="45">
        <v>97597</v>
      </c>
      <c r="G29" s="45">
        <v>4292</v>
      </c>
      <c r="H29" s="22">
        <f t="shared" si="0"/>
        <v>10481537</v>
      </c>
      <c r="I29" s="45">
        <v>0</v>
      </c>
      <c r="J29" s="45">
        <v>2467993</v>
      </c>
      <c r="K29" s="45">
        <v>0</v>
      </c>
      <c r="L29" s="45">
        <v>74201</v>
      </c>
      <c r="M29" s="21">
        <f t="shared" si="1"/>
        <v>2542194</v>
      </c>
      <c r="N29" s="28">
        <f t="shared" si="2"/>
        <v>25597046.40777643</v>
      </c>
    </row>
    <row r="30" spans="1:14" ht="13.5">
      <c r="A30" s="25">
        <v>26</v>
      </c>
      <c r="B30" s="83" t="s">
        <v>121</v>
      </c>
      <c r="C30" s="77">
        <v>273676123.8980883</v>
      </c>
      <c r="D30" s="43">
        <v>172801339</v>
      </c>
      <c r="E30" s="43">
        <v>20729016</v>
      </c>
      <c r="F30" s="43">
        <v>2102869</v>
      </c>
      <c r="G30" s="43">
        <v>112674</v>
      </c>
      <c r="H30" s="23">
        <f t="shared" si="0"/>
        <v>195745898</v>
      </c>
      <c r="I30" s="43">
        <v>0</v>
      </c>
      <c r="J30" s="43">
        <v>81277300</v>
      </c>
      <c r="K30" s="43">
        <v>0</v>
      </c>
      <c r="L30" s="43">
        <v>1291075</v>
      </c>
      <c r="M30" s="27">
        <f t="shared" si="1"/>
        <v>82568375</v>
      </c>
      <c r="N30" s="44">
        <f t="shared" si="2"/>
        <v>551990396.8980882</v>
      </c>
    </row>
    <row r="31" spans="1:14" ht="13.5">
      <c r="A31" s="17">
        <v>27</v>
      </c>
      <c r="B31" s="82" t="s">
        <v>94</v>
      </c>
      <c r="C31" s="77">
        <v>20217570.93173703</v>
      </c>
      <c r="D31" s="51">
        <v>35700053</v>
      </c>
      <c r="E31" s="51">
        <v>689239</v>
      </c>
      <c r="F31" s="51">
        <v>307400</v>
      </c>
      <c r="G31" s="51">
        <v>6642</v>
      </c>
      <c r="H31" s="18">
        <f t="shared" si="0"/>
        <v>36703334</v>
      </c>
      <c r="I31" s="51">
        <v>0</v>
      </c>
      <c r="J31" s="51">
        <v>8587037</v>
      </c>
      <c r="K31" s="51">
        <v>0</v>
      </c>
      <c r="L31" s="51">
        <v>128888</v>
      </c>
      <c r="M31" s="19">
        <f t="shared" si="1"/>
        <v>8715925</v>
      </c>
      <c r="N31" s="20">
        <f t="shared" si="2"/>
        <v>65636829.931737036</v>
      </c>
    </row>
    <row r="32" spans="1:14" ht="13.5">
      <c r="A32" s="17">
        <v>28</v>
      </c>
      <c r="B32" s="82" t="s">
        <v>44</v>
      </c>
      <c r="C32" s="77">
        <v>178077458.50592095</v>
      </c>
      <c r="D32" s="51">
        <v>117691412</v>
      </c>
      <c r="E32" s="51">
        <v>1289183</v>
      </c>
      <c r="F32" s="51">
        <v>2059177</v>
      </c>
      <c r="G32" s="51">
        <v>0</v>
      </c>
      <c r="H32" s="18">
        <f t="shared" si="0"/>
        <v>121039772</v>
      </c>
      <c r="I32" s="51">
        <v>0</v>
      </c>
      <c r="J32" s="51">
        <v>39345897</v>
      </c>
      <c r="K32" s="51">
        <v>0</v>
      </c>
      <c r="L32" s="51">
        <v>889857</v>
      </c>
      <c r="M32" s="19">
        <f t="shared" si="1"/>
        <v>40235754</v>
      </c>
      <c r="N32" s="20">
        <f t="shared" si="2"/>
        <v>339352984.50592095</v>
      </c>
    </row>
    <row r="33" spans="1:14" ht="13.5">
      <c r="A33" s="17">
        <v>29</v>
      </c>
      <c r="B33" s="82" t="s">
        <v>100</v>
      </c>
      <c r="C33" s="77">
        <v>72632484.19595398</v>
      </c>
      <c r="D33" s="51">
        <v>64720198</v>
      </c>
      <c r="E33" s="51">
        <v>885995</v>
      </c>
      <c r="F33" s="51">
        <v>422750</v>
      </c>
      <c r="G33" s="51">
        <v>5533</v>
      </c>
      <c r="H33" s="18">
        <f t="shared" si="0"/>
        <v>66034476</v>
      </c>
      <c r="I33" s="51">
        <v>119</v>
      </c>
      <c r="J33" s="51">
        <v>17685539</v>
      </c>
      <c r="K33" s="51">
        <v>0</v>
      </c>
      <c r="L33" s="51">
        <v>490721</v>
      </c>
      <c r="M33" s="19">
        <f t="shared" si="1"/>
        <v>18176379</v>
      </c>
      <c r="N33" s="20">
        <f t="shared" si="2"/>
        <v>156843339.19595397</v>
      </c>
    </row>
    <row r="34" spans="1:14" ht="13.5">
      <c r="A34" s="15">
        <v>30</v>
      </c>
      <c r="B34" s="84" t="s">
        <v>45</v>
      </c>
      <c r="C34" s="91">
        <v>11397786.15</v>
      </c>
      <c r="D34" s="45">
        <v>15740743</v>
      </c>
      <c r="E34" s="45">
        <v>253881</v>
      </c>
      <c r="F34" s="45">
        <v>81230</v>
      </c>
      <c r="G34" s="45">
        <v>13940</v>
      </c>
      <c r="H34" s="22">
        <f t="shared" si="0"/>
        <v>16089794</v>
      </c>
      <c r="I34" s="45">
        <v>0</v>
      </c>
      <c r="J34" s="45">
        <v>2749705</v>
      </c>
      <c r="K34" s="45">
        <v>1748</v>
      </c>
      <c r="L34" s="45">
        <v>97175</v>
      </c>
      <c r="M34" s="21">
        <f t="shared" si="1"/>
        <v>2848628</v>
      </c>
      <c r="N34" s="28">
        <f t="shared" si="2"/>
        <v>30336208.15</v>
      </c>
    </row>
    <row r="35" spans="1:14" ht="13.5">
      <c r="A35" s="25">
        <v>31</v>
      </c>
      <c r="B35" s="82" t="s">
        <v>80</v>
      </c>
      <c r="C35" s="77">
        <v>33474100.87542712</v>
      </c>
      <c r="D35" s="43">
        <v>30694168</v>
      </c>
      <c r="E35" s="43">
        <v>508155</v>
      </c>
      <c r="F35" s="43">
        <v>298050</v>
      </c>
      <c r="G35" s="43">
        <v>10123</v>
      </c>
      <c r="H35" s="23">
        <f t="shared" si="0"/>
        <v>31510496</v>
      </c>
      <c r="I35" s="43">
        <v>0</v>
      </c>
      <c r="J35" s="43">
        <v>6544568</v>
      </c>
      <c r="K35" s="43">
        <v>0</v>
      </c>
      <c r="L35" s="43">
        <v>226714</v>
      </c>
      <c r="M35" s="27">
        <f t="shared" si="1"/>
        <v>6771282</v>
      </c>
      <c r="N35" s="44">
        <f t="shared" si="2"/>
        <v>71755878.87542713</v>
      </c>
    </row>
    <row r="36" spans="1:14" ht="13.5">
      <c r="A36" s="17">
        <v>32</v>
      </c>
      <c r="B36" s="82" t="s">
        <v>122</v>
      </c>
      <c r="C36" s="77">
        <v>59905751.737573706</v>
      </c>
      <c r="D36" s="51">
        <v>150010935</v>
      </c>
      <c r="E36" s="51">
        <v>1058744</v>
      </c>
      <c r="F36" s="51">
        <v>921231</v>
      </c>
      <c r="G36" s="51">
        <v>8994</v>
      </c>
      <c r="H36" s="18">
        <f t="shared" si="0"/>
        <v>151999904</v>
      </c>
      <c r="I36" s="51">
        <v>0</v>
      </c>
      <c r="J36" s="51">
        <v>19791977</v>
      </c>
      <c r="K36" s="51">
        <v>0</v>
      </c>
      <c r="L36" s="51">
        <v>842401</v>
      </c>
      <c r="M36" s="19">
        <f t="shared" si="1"/>
        <v>20634378</v>
      </c>
      <c r="N36" s="20">
        <f t="shared" si="2"/>
        <v>232540033.7375737</v>
      </c>
    </row>
    <row r="37" spans="1:14" ht="13.5">
      <c r="A37" s="17">
        <v>33</v>
      </c>
      <c r="B37" s="82" t="s">
        <v>46</v>
      </c>
      <c r="C37" s="77">
        <v>6326833.280453001</v>
      </c>
      <c r="D37" s="51">
        <v>10859362</v>
      </c>
      <c r="E37" s="51">
        <v>127651</v>
      </c>
      <c r="F37" s="51">
        <v>38002</v>
      </c>
      <c r="G37" s="51">
        <v>4253</v>
      </c>
      <c r="H37" s="18">
        <f t="shared" si="0"/>
        <v>11029268</v>
      </c>
      <c r="I37" s="51">
        <v>0</v>
      </c>
      <c r="J37" s="51">
        <v>5067132</v>
      </c>
      <c r="K37" s="51">
        <v>0</v>
      </c>
      <c r="L37" s="51">
        <v>82872</v>
      </c>
      <c r="M37" s="19">
        <f t="shared" si="1"/>
        <v>5150004</v>
      </c>
      <c r="N37" s="20">
        <f aca="true" t="shared" si="3" ref="N37:N68">C37+H37+M37</f>
        <v>22506105.280453</v>
      </c>
    </row>
    <row r="38" spans="1:14" ht="13.5">
      <c r="A38" s="17">
        <v>34</v>
      </c>
      <c r="B38" s="82" t="s">
        <v>47</v>
      </c>
      <c r="C38" s="77">
        <v>13184728.58349599</v>
      </c>
      <c r="D38" s="51">
        <v>27762076</v>
      </c>
      <c r="E38" s="51">
        <v>361913</v>
      </c>
      <c r="F38" s="51">
        <v>191151</v>
      </c>
      <c r="G38" s="51">
        <v>16800</v>
      </c>
      <c r="H38" s="18">
        <f t="shared" si="0"/>
        <v>28331940</v>
      </c>
      <c r="I38" s="51">
        <v>11868</v>
      </c>
      <c r="J38" s="51">
        <v>8346694</v>
      </c>
      <c r="K38" s="51">
        <v>0</v>
      </c>
      <c r="L38" s="51">
        <v>69009</v>
      </c>
      <c r="M38" s="19">
        <f t="shared" si="1"/>
        <v>8427571</v>
      </c>
      <c r="N38" s="20">
        <f t="shared" si="3"/>
        <v>49944239.58349599</v>
      </c>
    </row>
    <row r="39" spans="1:14" ht="13.5">
      <c r="A39" s="15">
        <v>35</v>
      </c>
      <c r="B39" s="84" t="s">
        <v>48</v>
      </c>
      <c r="C39" s="91">
        <v>23202972.59842435</v>
      </c>
      <c r="D39" s="45">
        <v>34715493</v>
      </c>
      <c r="E39" s="45">
        <v>473710</v>
      </c>
      <c r="F39" s="45">
        <v>207411</v>
      </c>
      <c r="G39" s="45">
        <v>34973</v>
      </c>
      <c r="H39" s="22">
        <f t="shared" si="0"/>
        <v>35431587</v>
      </c>
      <c r="I39" s="45">
        <v>0</v>
      </c>
      <c r="J39" s="45">
        <v>11516784</v>
      </c>
      <c r="K39" s="45">
        <v>352229</v>
      </c>
      <c r="L39" s="45">
        <v>50387</v>
      </c>
      <c r="M39" s="21">
        <f t="shared" si="1"/>
        <v>11919400</v>
      </c>
      <c r="N39" s="28">
        <f t="shared" si="3"/>
        <v>70553959.59842435</v>
      </c>
    </row>
    <row r="40" spans="1:14" ht="13.5">
      <c r="A40" s="25">
        <v>36</v>
      </c>
      <c r="B40" s="83" t="s">
        <v>123</v>
      </c>
      <c r="C40" s="77">
        <v>129508061.4015154</v>
      </c>
      <c r="D40" s="43">
        <v>46103929</v>
      </c>
      <c r="E40" s="43">
        <v>1620141</v>
      </c>
      <c r="F40" s="43">
        <v>2455088</v>
      </c>
      <c r="G40" s="43">
        <v>30269</v>
      </c>
      <c r="H40" s="23">
        <f t="shared" si="0"/>
        <v>50209427</v>
      </c>
      <c r="I40" s="43">
        <v>36537</v>
      </c>
      <c r="J40" s="43">
        <v>50996466</v>
      </c>
      <c r="K40" s="43">
        <v>0</v>
      </c>
      <c r="L40" s="43">
        <v>293680</v>
      </c>
      <c r="M40" s="27">
        <f t="shared" si="1"/>
        <v>51326683</v>
      </c>
      <c r="N40" s="44">
        <f t="shared" si="3"/>
        <v>231044171.4015154</v>
      </c>
    </row>
    <row r="41" spans="1:14" ht="13.5">
      <c r="A41" s="17">
        <v>37</v>
      </c>
      <c r="B41" s="82" t="s">
        <v>81</v>
      </c>
      <c r="C41" s="77">
        <v>70447726.45821099</v>
      </c>
      <c r="D41" s="51">
        <v>120101074</v>
      </c>
      <c r="E41" s="51">
        <v>1478792</v>
      </c>
      <c r="F41" s="51">
        <v>819824</v>
      </c>
      <c r="G41" s="51">
        <v>35913</v>
      </c>
      <c r="H41" s="18">
        <f t="shared" si="0"/>
        <v>122435603</v>
      </c>
      <c r="I41" s="51">
        <v>0</v>
      </c>
      <c r="J41" s="51">
        <v>20301207</v>
      </c>
      <c r="K41" s="51">
        <v>0</v>
      </c>
      <c r="L41" s="51">
        <v>623569</v>
      </c>
      <c r="M41" s="19">
        <f t="shared" si="1"/>
        <v>20924776</v>
      </c>
      <c r="N41" s="20">
        <f t="shared" si="3"/>
        <v>213808105.458211</v>
      </c>
    </row>
    <row r="42" spans="1:14" ht="13.5">
      <c r="A42" s="17">
        <v>38</v>
      </c>
      <c r="B42" s="82" t="s">
        <v>103</v>
      </c>
      <c r="C42" s="77">
        <v>54377755.38878465</v>
      </c>
      <c r="D42" s="51">
        <v>11864846</v>
      </c>
      <c r="E42" s="51">
        <v>246871</v>
      </c>
      <c r="F42" s="51">
        <v>66888</v>
      </c>
      <c r="G42" s="51">
        <v>5713</v>
      </c>
      <c r="H42" s="18">
        <f t="shared" si="0"/>
        <v>12184318</v>
      </c>
      <c r="I42" s="51">
        <v>89426</v>
      </c>
      <c r="J42" s="51">
        <v>5943482</v>
      </c>
      <c r="K42" s="51">
        <v>0</v>
      </c>
      <c r="L42" s="51">
        <v>111373</v>
      </c>
      <c r="M42" s="19">
        <f t="shared" si="1"/>
        <v>6144281</v>
      </c>
      <c r="N42" s="20">
        <f t="shared" si="3"/>
        <v>72706354.38878465</v>
      </c>
    </row>
    <row r="43" spans="1:14" ht="13.5">
      <c r="A43" s="17">
        <v>39</v>
      </c>
      <c r="B43" s="82" t="s">
        <v>95</v>
      </c>
      <c r="C43" s="77">
        <v>13017874.599474935</v>
      </c>
      <c r="D43" s="51">
        <v>11669231</v>
      </c>
      <c r="E43" s="51">
        <v>303775</v>
      </c>
      <c r="F43" s="51">
        <v>145808</v>
      </c>
      <c r="G43" s="51">
        <v>7808</v>
      </c>
      <c r="H43" s="18">
        <f t="shared" si="0"/>
        <v>12126622</v>
      </c>
      <c r="I43" s="51">
        <v>0</v>
      </c>
      <c r="J43" s="51">
        <v>6700540</v>
      </c>
      <c r="K43" s="51">
        <v>0</v>
      </c>
      <c r="L43" s="51">
        <v>98882</v>
      </c>
      <c r="M43" s="19">
        <f t="shared" si="1"/>
        <v>6799422</v>
      </c>
      <c r="N43" s="20">
        <f t="shared" si="3"/>
        <v>31943918.599474937</v>
      </c>
    </row>
    <row r="44" spans="1:14" ht="13.5">
      <c r="A44" s="15">
        <v>40</v>
      </c>
      <c r="B44" s="84" t="s">
        <v>49</v>
      </c>
      <c r="C44" s="91">
        <v>76922610.8747533</v>
      </c>
      <c r="D44" s="45">
        <v>128412703</v>
      </c>
      <c r="E44" s="45">
        <v>1832866</v>
      </c>
      <c r="F44" s="45">
        <v>606062</v>
      </c>
      <c r="G44" s="45">
        <v>45390</v>
      </c>
      <c r="H44" s="22">
        <f t="shared" si="0"/>
        <v>130897021</v>
      </c>
      <c r="I44" s="45">
        <v>388593</v>
      </c>
      <c r="J44" s="45">
        <v>27254782</v>
      </c>
      <c r="K44" s="45">
        <v>238024</v>
      </c>
      <c r="L44" s="45">
        <v>768341</v>
      </c>
      <c r="M44" s="21">
        <f t="shared" si="1"/>
        <v>28649740</v>
      </c>
      <c r="N44" s="28">
        <f t="shared" si="3"/>
        <v>236469371.8747533</v>
      </c>
    </row>
    <row r="45" spans="1:14" ht="13.5">
      <c r="A45" s="25">
        <v>41</v>
      </c>
      <c r="B45" s="82" t="s">
        <v>50</v>
      </c>
      <c r="C45" s="77">
        <v>14112729.164285796</v>
      </c>
      <c r="D45" s="43">
        <v>3492475</v>
      </c>
      <c r="E45" s="43">
        <v>182714</v>
      </c>
      <c r="F45" s="43">
        <v>44588</v>
      </c>
      <c r="G45" s="43">
        <v>6170</v>
      </c>
      <c r="H45" s="23">
        <f t="shared" si="0"/>
        <v>3725947</v>
      </c>
      <c r="I45" s="43">
        <v>0</v>
      </c>
      <c r="J45" s="43">
        <v>2796335</v>
      </c>
      <c r="K45" s="43">
        <v>0</v>
      </c>
      <c r="L45" s="43">
        <v>54497</v>
      </c>
      <c r="M45" s="27">
        <f t="shared" si="1"/>
        <v>2850832</v>
      </c>
      <c r="N45" s="44">
        <f t="shared" si="3"/>
        <v>20689508.164285794</v>
      </c>
    </row>
    <row r="46" spans="1:14" ht="13.5">
      <c r="A46" s="17">
        <v>42</v>
      </c>
      <c r="B46" s="82" t="s">
        <v>51</v>
      </c>
      <c r="C46" s="77">
        <v>12220540.197898882</v>
      </c>
      <c r="D46" s="51">
        <v>19795677</v>
      </c>
      <c r="E46" s="51">
        <v>330193</v>
      </c>
      <c r="F46" s="51">
        <v>192396</v>
      </c>
      <c r="G46" s="51">
        <v>6776</v>
      </c>
      <c r="H46" s="18">
        <f t="shared" si="0"/>
        <v>20325042</v>
      </c>
      <c r="I46" s="51">
        <v>0</v>
      </c>
      <c r="J46" s="51">
        <v>5692978</v>
      </c>
      <c r="K46" s="51">
        <v>0</v>
      </c>
      <c r="L46" s="51">
        <v>127668</v>
      </c>
      <c r="M46" s="19">
        <f t="shared" si="1"/>
        <v>5820646</v>
      </c>
      <c r="N46" s="20">
        <f t="shared" si="3"/>
        <v>38366228.19789888</v>
      </c>
    </row>
    <row r="47" spans="1:14" ht="13.5">
      <c r="A47" s="17">
        <v>43</v>
      </c>
      <c r="B47" s="82" t="s">
        <v>52</v>
      </c>
      <c r="C47" s="77">
        <v>15952734.808533939</v>
      </c>
      <c r="D47" s="51">
        <v>24814569</v>
      </c>
      <c r="E47" s="51">
        <v>668844</v>
      </c>
      <c r="F47" s="51">
        <v>153000</v>
      </c>
      <c r="G47" s="51">
        <v>9393</v>
      </c>
      <c r="H47" s="18">
        <f t="shared" si="0"/>
        <v>25645806</v>
      </c>
      <c r="I47" s="51">
        <v>0</v>
      </c>
      <c r="J47" s="51">
        <v>8598753</v>
      </c>
      <c r="K47" s="51">
        <v>0</v>
      </c>
      <c r="L47" s="51">
        <v>116484</v>
      </c>
      <c r="M47" s="19">
        <f t="shared" si="1"/>
        <v>8715237</v>
      </c>
      <c r="N47" s="20">
        <f t="shared" si="3"/>
        <v>50313777.80853394</v>
      </c>
    </row>
    <row r="48" spans="1:14" ht="13.5">
      <c r="A48" s="17">
        <v>44</v>
      </c>
      <c r="B48" s="82" t="s">
        <v>101</v>
      </c>
      <c r="C48" s="77">
        <v>32269395.636620414</v>
      </c>
      <c r="D48" s="51">
        <v>30232671</v>
      </c>
      <c r="E48" s="51">
        <v>721337</v>
      </c>
      <c r="F48" s="51">
        <v>51601</v>
      </c>
      <c r="G48" s="51">
        <v>15343</v>
      </c>
      <c r="H48" s="18">
        <f t="shared" si="0"/>
        <v>31020952</v>
      </c>
      <c r="I48" s="51">
        <v>0</v>
      </c>
      <c r="J48" s="51">
        <v>14280695</v>
      </c>
      <c r="K48" s="51">
        <v>0</v>
      </c>
      <c r="L48" s="51">
        <v>131989</v>
      </c>
      <c r="M48" s="19">
        <f t="shared" si="1"/>
        <v>14412684</v>
      </c>
      <c r="N48" s="20">
        <f t="shared" si="3"/>
        <v>77703031.63662042</v>
      </c>
    </row>
    <row r="49" spans="1:14" ht="13.5">
      <c r="A49" s="15">
        <v>45</v>
      </c>
      <c r="B49" s="84" t="s">
        <v>96</v>
      </c>
      <c r="C49" s="91">
        <v>124078929.97517323</v>
      </c>
      <c r="D49" s="45">
        <v>30097456</v>
      </c>
      <c r="E49" s="45">
        <v>692393</v>
      </c>
      <c r="F49" s="45">
        <v>279338</v>
      </c>
      <c r="G49" s="45">
        <v>7044</v>
      </c>
      <c r="H49" s="22">
        <f t="shared" si="0"/>
        <v>31076231</v>
      </c>
      <c r="I49" s="45">
        <v>3981</v>
      </c>
      <c r="J49" s="45">
        <v>13175274</v>
      </c>
      <c r="K49" s="45">
        <v>0</v>
      </c>
      <c r="L49" s="45">
        <v>326414</v>
      </c>
      <c r="M49" s="21">
        <f t="shared" si="1"/>
        <v>13505669</v>
      </c>
      <c r="N49" s="28">
        <f t="shared" si="3"/>
        <v>168660829.97517323</v>
      </c>
    </row>
    <row r="50" spans="1:14" ht="13.5">
      <c r="A50" s="25">
        <v>46</v>
      </c>
      <c r="B50" s="83" t="s">
        <v>53</v>
      </c>
      <c r="C50" s="77">
        <v>2307943.4</v>
      </c>
      <c r="D50" s="43">
        <v>4737054</v>
      </c>
      <c r="E50" s="43">
        <v>76434</v>
      </c>
      <c r="F50" s="43">
        <v>31776</v>
      </c>
      <c r="G50" s="43">
        <v>1533</v>
      </c>
      <c r="H50" s="23">
        <f t="shared" si="0"/>
        <v>4846797</v>
      </c>
      <c r="I50" s="43">
        <v>4240</v>
      </c>
      <c r="J50" s="43">
        <v>3129724</v>
      </c>
      <c r="K50" s="43">
        <v>0</v>
      </c>
      <c r="L50" s="43">
        <v>27580</v>
      </c>
      <c r="M50" s="27">
        <f t="shared" si="1"/>
        <v>3161544</v>
      </c>
      <c r="N50" s="44">
        <f t="shared" si="3"/>
        <v>10316284.4</v>
      </c>
    </row>
    <row r="51" spans="1:14" ht="13.5">
      <c r="A51" s="17">
        <v>47</v>
      </c>
      <c r="B51" s="82" t="s">
        <v>54</v>
      </c>
      <c r="C51" s="77">
        <v>48304488.1</v>
      </c>
      <c r="D51" s="51">
        <v>14907038</v>
      </c>
      <c r="E51" s="51">
        <v>356215</v>
      </c>
      <c r="F51" s="51">
        <v>87351</v>
      </c>
      <c r="G51" s="51">
        <v>4258</v>
      </c>
      <c r="H51" s="18">
        <f t="shared" si="0"/>
        <v>15354862</v>
      </c>
      <c r="I51" s="51">
        <v>0</v>
      </c>
      <c r="J51" s="51">
        <v>5109963</v>
      </c>
      <c r="K51" s="51">
        <v>0</v>
      </c>
      <c r="L51" s="51">
        <v>127651</v>
      </c>
      <c r="M51" s="19">
        <f t="shared" si="1"/>
        <v>5237614</v>
      </c>
      <c r="N51" s="20">
        <f t="shared" si="3"/>
        <v>68896964.1</v>
      </c>
    </row>
    <row r="52" spans="1:14" ht="13.5">
      <c r="A52" s="17">
        <v>48</v>
      </c>
      <c r="B52" s="82" t="s">
        <v>55</v>
      </c>
      <c r="C52" s="77">
        <v>43531117.05</v>
      </c>
      <c r="D52" s="51">
        <v>29600952</v>
      </c>
      <c r="E52" s="51">
        <v>742510</v>
      </c>
      <c r="F52" s="51">
        <v>196023</v>
      </c>
      <c r="G52" s="51">
        <v>8280</v>
      </c>
      <c r="H52" s="18">
        <f t="shared" si="0"/>
        <v>30547765</v>
      </c>
      <c r="I52" s="51">
        <v>0</v>
      </c>
      <c r="J52" s="51">
        <v>15754462</v>
      </c>
      <c r="K52" s="51">
        <v>0</v>
      </c>
      <c r="L52" s="51">
        <v>214718</v>
      </c>
      <c r="M52" s="19">
        <f t="shared" si="1"/>
        <v>15969180</v>
      </c>
      <c r="N52" s="20">
        <f t="shared" si="3"/>
        <v>90048062.05</v>
      </c>
    </row>
    <row r="53" spans="1:14" ht="13.5">
      <c r="A53" s="17">
        <v>49</v>
      </c>
      <c r="B53" s="82" t="s">
        <v>56</v>
      </c>
      <c r="C53" s="77">
        <v>36607444.01992627</v>
      </c>
      <c r="D53" s="51">
        <v>79710999</v>
      </c>
      <c r="E53" s="51">
        <v>848879</v>
      </c>
      <c r="F53" s="51">
        <v>394146</v>
      </c>
      <c r="G53" s="51">
        <v>25363</v>
      </c>
      <c r="H53" s="18">
        <f t="shared" si="0"/>
        <v>80979387</v>
      </c>
      <c r="I53" s="51">
        <v>0</v>
      </c>
      <c r="J53" s="51">
        <v>21872685</v>
      </c>
      <c r="K53" s="51">
        <v>0</v>
      </c>
      <c r="L53" s="51">
        <v>459774</v>
      </c>
      <c r="M53" s="19">
        <f t="shared" si="1"/>
        <v>22332459</v>
      </c>
      <c r="N53" s="20">
        <f t="shared" si="3"/>
        <v>139919290.01992628</v>
      </c>
    </row>
    <row r="54" spans="1:14" ht="13.5">
      <c r="A54" s="15">
        <v>50</v>
      </c>
      <c r="B54" s="84" t="s">
        <v>57</v>
      </c>
      <c r="C54" s="91">
        <v>26823067.596139263</v>
      </c>
      <c r="D54" s="45">
        <v>45382807</v>
      </c>
      <c r="E54" s="45">
        <v>1962040</v>
      </c>
      <c r="F54" s="45">
        <v>264453</v>
      </c>
      <c r="G54" s="45">
        <v>17187</v>
      </c>
      <c r="H54" s="22">
        <f t="shared" si="0"/>
        <v>47626487</v>
      </c>
      <c r="I54" s="45">
        <v>0</v>
      </c>
      <c r="J54" s="45">
        <v>9538106</v>
      </c>
      <c r="K54" s="45">
        <v>619</v>
      </c>
      <c r="L54" s="45">
        <v>277482</v>
      </c>
      <c r="M54" s="21">
        <f t="shared" si="1"/>
        <v>9816207</v>
      </c>
      <c r="N54" s="28">
        <f t="shared" si="3"/>
        <v>84265761.59613927</v>
      </c>
    </row>
    <row r="55" spans="1:14" ht="13.5">
      <c r="A55" s="25">
        <v>51</v>
      </c>
      <c r="B55" s="82" t="s">
        <v>58</v>
      </c>
      <c r="C55" s="77">
        <v>43021882.21373423</v>
      </c>
      <c r="D55" s="43">
        <v>45913578</v>
      </c>
      <c r="E55" s="43">
        <v>572267</v>
      </c>
      <c r="F55" s="43">
        <v>371185</v>
      </c>
      <c r="G55" s="43">
        <v>6149</v>
      </c>
      <c r="H55" s="23">
        <f t="shared" si="0"/>
        <v>46863179</v>
      </c>
      <c r="I55" s="43">
        <v>0</v>
      </c>
      <c r="J55" s="43">
        <v>10802643</v>
      </c>
      <c r="K55" s="43">
        <v>0</v>
      </c>
      <c r="L55" s="43">
        <v>274904</v>
      </c>
      <c r="M55" s="27">
        <f t="shared" si="1"/>
        <v>11077547</v>
      </c>
      <c r="N55" s="44">
        <f t="shared" si="3"/>
        <v>100962608.21373424</v>
      </c>
    </row>
    <row r="56" spans="1:14" ht="13.5">
      <c r="A56" s="17">
        <v>52</v>
      </c>
      <c r="B56" s="82" t="s">
        <v>102</v>
      </c>
      <c r="C56" s="77">
        <v>204732791.7981063</v>
      </c>
      <c r="D56" s="51">
        <v>206772769</v>
      </c>
      <c r="E56" s="51">
        <v>2016825</v>
      </c>
      <c r="F56" s="51">
        <v>1917347</v>
      </c>
      <c r="G56" s="51">
        <v>46594</v>
      </c>
      <c r="H56" s="18">
        <f t="shared" si="0"/>
        <v>210753535</v>
      </c>
      <c r="I56" s="51">
        <v>0</v>
      </c>
      <c r="J56" s="51">
        <v>35689444</v>
      </c>
      <c r="K56" s="51">
        <v>0</v>
      </c>
      <c r="L56" s="51">
        <v>1057302</v>
      </c>
      <c r="M56" s="19">
        <f t="shared" si="1"/>
        <v>36746746</v>
      </c>
      <c r="N56" s="20">
        <f t="shared" si="3"/>
        <v>452233072.7981063</v>
      </c>
    </row>
    <row r="57" spans="1:14" ht="13.5">
      <c r="A57" s="17">
        <v>53</v>
      </c>
      <c r="B57" s="82" t="s">
        <v>124</v>
      </c>
      <c r="C57" s="77">
        <v>46420872.801882505</v>
      </c>
      <c r="D57" s="51">
        <v>104989048</v>
      </c>
      <c r="E57" s="51">
        <v>945542</v>
      </c>
      <c r="F57" s="51">
        <v>157255</v>
      </c>
      <c r="G57" s="51">
        <v>13387</v>
      </c>
      <c r="H57" s="18">
        <f t="shared" si="0"/>
        <v>106105232</v>
      </c>
      <c r="I57" s="51">
        <v>0</v>
      </c>
      <c r="J57" s="51">
        <v>34012405</v>
      </c>
      <c r="K57" s="51">
        <v>0</v>
      </c>
      <c r="L57" s="51">
        <v>620519</v>
      </c>
      <c r="M57" s="19">
        <f t="shared" si="1"/>
        <v>34632924</v>
      </c>
      <c r="N57" s="20">
        <f t="shared" si="3"/>
        <v>187159028.8018825</v>
      </c>
    </row>
    <row r="58" spans="1:14" ht="13.5">
      <c r="A58" s="17">
        <v>54</v>
      </c>
      <c r="B58" s="82" t="s">
        <v>59</v>
      </c>
      <c r="C58" s="77">
        <v>3123880.885114014</v>
      </c>
      <c r="D58" s="51">
        <v>4714641</v>
      </c>
      <c r="E58" s="51">
        <v>111328</v>
      </c>
      <c r="F58" s="51">
        <v>20683</v>
      </c>
      <c r="G58" s="51">
        <v>5858</v>
      </c>
      <c r="H58" s="18">
        <f t="shared" si="0"/>
        <v>4852510</v>
      </c>
      <c r="I58" s="51">
        <v>0</v>
      </c>
      <c r="J58" s="51">
        <v>1683701</v>
      </c>
      <c r="K58" s="51">
        <v>16521</v>
      </c>
      <c r="L58" s="51">
        <v>26715</v>
      </c>
      <c r="M58" s="19">
        <f t="shared" si="1"/>
        <v>1726937</v>
      </c>
      <c r="N58" s="20">
        <f t="shared" si="3"/>
        <v>9703327.885114014</v>
      </c>
    </row>
    <row r="59" spans="1:14" ht="13.5">
      <c r="A59" s="15">
        <v>55</v>
      </c>
      <c r="B59" s="84" t="s">
        <v>97</v>
      </c>
      <c r="C59" s="91">
        <v>63799449.31392046</v>
      </c>
      <c r="D59" s="45">
        <v>87269024</v>
      </c>
      <c r="E59" s="45">
        <v>1013076</v>
      </c>
      <c r="F59" s="45">
        <v>228787</v>
      </c>
      <c r="G59" s="45">
        <v>15731</v>
      </c>
      <c r="H59" s="22">
        <f t="shared" si="0"/>
        <v>88526618</v>
      </c>
      <c r="I59" s="45">
        <v>0</v>
      </c>
      <c r="J59" s="45">
        <v>27350148</v>
      </c>
      <c r="K59" s="45">
        <v>0</v>
      </c>
      <c r="L59" s="45">
        <v>527149</v>
      </c>
      <c r="M59" s="21">
        <f t="shared" si="1"/>
        <v>27877297</v>
      </c>
      <c r="N59" s="28">
        <f t="shared" si="3"/>
        <v>180203364.31392047</v>
      </c>
    </row>
    <row r="60" spans="1:14" ht="13.5">
      <c r="A60" s="25">
        <v>56</v>
      </c>
      <c r="B60" s="83" t="s">
        <v>82</v>
      </c>
      <c r="C60" s="77">
        <v>8090628.6</v>
      </c>
      <c r="D60" s="43">
        <v>13165917</v>
      </c>
      <c r="E60" s="43">
        <v>225563</v>
      </c>
      <c r="F60" s="43">
        <v>124800</v>
      </c>
      <c r="G60" s="43">
        <v>2692</v>
      </c>
      <c r="H60" s="23">
        <f t="shared" si="0"/>
        <v>13518972</v>
      </c>
      <c r="I60" s="43">
        <v>0</v>
      </c>
      <c r="J60" s="43">
        <v>4313327</v>
      </c>
      <c r="K60" s="43">
        <v>18300</v>
      </c>
      <c r="L60" s="43">
        <v>90485</v>
      </c>
      <c r="M60" s="27">
        <f t="shared" si="1"/>
        <v>4422112</v>
      </c>
      <c r="N60" s="44">
        <f t="shared" si="3"/>
        <v>26031712.6</v>
      </c>
    </row>
    <row r="61" spans="1:14" ht="13.5">
      <c r="A61" s="17">
        <v>57</v>
      </c>
      <c r="B61" s="82" t="s">
        <v>98</v>
      </c>
      <c r="C61" s="77">
        <v>32905303.143264122</v>
      </c>
      <c r="D61" s="51">
        <v>46883768</v>
      </c>
      <c r="E61" s="51">
        <v>452036</v>
      </c>
      <c r="F61" s="51">
        <v>146715</v>
      </c>
      <c r="G61" s="51">
        <v>11835</v>
      </c>
      <c r="H61" s="18">
        <f t="shared" si="0"/>
        <v>47494354</v>
      </c>
      <c r="I61" s="51">
        <v>0</v>
      </c>
      <c r="J61" s="51">
        <v>13332539</v>
      </c>
      <c r="K61" s="51">
        <v>0</v>
      </c>
      <c r="L61" s="51">
        <v>295171</v>
      </c>
      <c r="M61" s="19">
        <f t="shared" si="1"/>
        <v>13627710</v>
      </c>
      <c r="N61" s="20">
        <f t="shared" si="3"/>
        <v>94027367.14326411</v>
      </c>
    </row>
    <row r="62" spans="1:14" ht="13.5">
      <c r="A62" s="17">
        <v>58</v>
      </c>
      <c r="B62" s="82" t="s">
        <v>60</v>
      </c>
      <c r="C62" s="77">
        <v>21781456.70057022</v>
      </c>
      <c r="D62" s="51">
        <v>54851384</v>
      </c>
      <c r="E62" s="51">
        <v>572184</v>
      </c>
      <c r="F62" s="51">
        <v>276891</v>
      </c>
      <c r="G62" s="51">
        <v>19573</v>
      </c>
      <c r="H62" s="18">
        <f t="shared" si="0"/>
        <v>55720032</v>
      </c>
      <c r="I62" s="51">
        <v>6928669</v>
      </c>
      <c r="J62" s="51">
        <v>12749252</v>
      </c>
      <c r="K62" s="51">
        <v>164413</v>
      </c>
      <c r="L62" s="51">
        <v>299703</v>
      </c>
      <c r="M62" s="19">
        <f t="shared" si="1"/>
        <v>20142037</v>
      </c>
      <c r="N62" s="20">
        <f t="shared" si="3"/>
        <v>97643525.70057023</v>
      </c>
    </row>
    <row r="63" spans="1:14" ht="13.5">
      <c r="A63" s="17">
        <v>59</v>
      </c>
      <c r="B63" s="82" t="s">
        <v>61</v>
      </c>
      <c r="C63" s="77">
        <v>10709223.59005551</v>
      </c>
      <c r="D63" s="51">
        <v>36632364</v>
      </c>
      <c r="E63" s="51">
        <v>444417</v>
      </c>
      <c r="F63" s="51">
        <v>164648</v>
      </c>
      <c r="G63" s="51">
        <v>15380</v>
      </c>
      <c r="H63" s="18">
        <f t="shared" si="0"/>
        <v>37256809</v>
      </c>
      <c r="I63" s="51">
        <v>0</v>
      </c>
      <c r="J63" s="51">
        <v>8294869</v>
      </c>
      <c r="K63" s="51">
        <v>0</v>
      </c>
      <c r="L63" s="51">
        <v>199367</v>
      </c>
      <c r="M63" s="19">
        <f t="shared" si="1"/>
        <v>8494236</v>
      </c>
      <c r="N63" s="20">
        <f t="shared" si="3"/>
        <v>56460268.59005551</v>
      </c>
    </row>
    <row r="64" spans="1:14" ht="13.5">
      <c r="A64" s="15">
        <v>60</v>
      </c>
      <c r="B64" s="84" t="s">
        <v>62</v>
      </c>
      <c r="C64" s="91">
        <v>26583553.813655563</v>
      </c>
      <c r="D64" s="45">
        <v>35121025</v>
      </c>
      <c r="E64" s="45">
        <v>412859</v>
      </c>
      <c r="F64" s="45">
        <v>304700</v>
      </c>
      <c r="G64" s="45">
        <v>7265</v>
      </c>
      <c r="H64" s="22">
        <f t="shared" si="0"/>
        <v>35845849</v>
      </c>
      <c r="I64" s="45">
        <v>113</v>
      </c>
      <c r="J64" s="45">
        <v>7851316</v>
      </c>
      <c r="K64" s="45">
        <v>216</v>
      </c>
      <c r="L64" s="45">
        <v>226419</v>
      </c>
      <c r="M64" s="21">
        <f t="shared" si="1"/>
        <v>8078064</v>
      </c>
      <c r="N64" s="28">
        <f t="shared" si="3"/>
        <v>70507466.81365556</v>
      </c>
    </row>
    <row r="65" spans="1:14" ht="13.5">
      <c r="A65" s="25">
        <v>61</v>
      </c>
      <c r="B65" s="82" t="s">
        <v>63</v>
      </c>
      <c r="C65" s="77">
        <v>25816632.17271799</v>
      </c>
      <c r="D65" s="43">
        <v>13980133</v>
      </c>
      <c r="E65" s="43">
        <v>285670</v>
      </c>
      <c r="F65" s="43">
        <v>119560</v>
      </c>
      <c r="G65" s="43">
        <v>2986</v>
      </c>
      <c r="H65" s="23">
        <f t="shared" si="0"/>
        <v>14388349</v>
      </c>
      <c r="I65" s="43">
        <v>0</v>
      </c>
      <c r="J65" s="43">
        <v>7083645</v>
      </c>
      <c r="K65" s="43">
        <v>0</v>
      </c>
      <c r="L65" s="43">
        <v>137063</v>
      </c>
      <c r="M65" s="27">
        <f t="shared" si="1"/>
        <v>7220708</v>
      </c>
      <c r="N65" s="44">
        <f t="shared" si="3"/>
        <v>47425689.17271799</v>
      </c>
    </row>
    <row r="66" spans="1:14" ht="13.5">
      <c r="A66" s="17">
        <v>62</v>
      </c>
      <c r="B66" s="82" t="s">
        <v>64</v>
      </c>
      <c r="C66" s="77">
        <v>4594921.397387062</v>
      </c>
      <c r="D66" s="51">
        <v>12815326</v>
      </c>
      <c r="E66" s="51">
        <v>206390</v>
      </c>
      <c r="F66" s="51">
        <v>88585</v>
      </c>
      <c r="G66" s="51">
        <v>5448</v>
      </c>
      <c r="H66" s="18">
        <f t="shared" si="0"/>
        <v>13115749</v>
      </c>
      <c r="I66" s="51">
        <v>0</v>
      </c>
      <c r="J66" s="51">
        <v>2949158</v>
      </c>
      <c r="K66" s="51">
        <v>0</v>
      </c>
      <c r="L66" s="51">
        <v>76113</v>
      </c>
      <c r="M66" s="19">
        <f t="shared" si="1"/>
        <v>3025271</v>
      </c>
      <c r="N66" s="20">
        <f t="shared" si="3"/>
        <v>20735941.39738706</v>
      </c>
    </row>
    <row r="67" spans="1:14" ht="13.5">
      <c r="A67" s="17">
        <v>63</v>
      </c>
      <c r="B67" s="82" t="s">
        <v>65</v>
      </c>
      <c r="C67" s="77">
        <v>15852683.957394587</v>
      </c>
      <c r="D67" s="51">
        <v>10620871</v>
      </c>
      <c r="E67" s="51">
        <v>208676</v>
      </c>
      <c r="F67" s="51">
        <v>53358</v>
      </c>
      <c r="G67" s="51">
        <v>5235</v>
      </c>
      <c r="H67" s="18">
        <f t="shared" si="0"/>
        <v>10888140</v>
      </c>
      <c r="I67" s="51">
        <v>0</v>
      </c>
      <c r="J67" s="51">
        <v>2725160</v>
      </c>
      <c r="K67" s="51">
        <v>0</v>
      </c>
      <c r="L67" s="51">
        <v>73231</v>
      </c>
      <c r="M67" s="19">
        <f t="shared" si="1"/>
        <v>2798391</v>
      </c>
      <c r="N67" s="20">
        <f t="shared" si="3"/>
        <v>29539214.957394585</v>
      </c>
    </row>
    <row r="68" spans="1:14" ht="13.5">
      <c r="A68" s="17">
        <v>64</v>
      </c>
      <c r="B68" s="82" t="s">
        <v>66</v>
      </c>
      <c r="C68" s="77">
        <v>8011677.9</v>
      </c>
      <c r="D68" s="51">
        <v>15493689</v>
      </c>
      <c r="E68" s="51">
        <v>322552</v>
      </c>
      <c r="F68" s="51">
        <v>77902</v>
      </c>
      <c r="G68" s="51">
        <v>12668</v>
      </c>
      <c r="H68" s="18">
        <f t="shared" si="0"/>
        <v>15906811</v>
      </c>
      <c r="I68" s="51">
        <v>0</v>
      </c>
      <c r="J68" s="51">
        <v>3426403</v>
      </c>
      <c r="K68" s="51">
        <v>303504</v>
      </c>
      <c r="L68" s="51">
        <v>97569</v>
      </c>
      <c r="M68" s="19">
        <f t="shared" si="1"/>
        <v>3827476</v>
      </c>
      <c r="N68" s="20">
        <f t="shared" si="3"/>
        <v>27745964.9</v>
      </c>
    </row>
    <row r="69" spans="1:14" ht="13.5">
      <c r="A69" s="15">
        <v>65</v>
      </c>
      <c r="B69" s="84" t="s">
        <v>67</v>
      </c>
      <c r="C69" s="91">
        <v>40251059.872299075</v>
      </c>
      <c r="D69" s="45">
        <v>43937418</v>
      </c>
      <c r="E69" s="45">
        <v>551419</v>
      </c>
      <c r="F69" s="45">
        <v>293555</v>
      </c>
      <c r="G69" s="45">
        <v>201417</v>
      </c>
      <c r="H69" s="22">
        <f t="shared" si="0"/>
        <v>44983809</v>
      </c>
      <c r="I69" s="45">
        <v>406827</v>
      </c>
      <c r="J69" s="45">
        <v>17499004</v>
      </c>
      <c r="K69" s="45">
        <v>0</v>
      </c>
      <c r="L69" s="45">
        <v>422943</v>
      </c>
      <c r="M69" s="21">
        <f t="shared" si="1"/>
        <v>18328774</v>
      </c>
      <c r="N69" s="28">
        <f aca="true" t="shared" si="4" ref="N69:N74">C69+H69+M69</f>
        <v>103563642.87229908</v>
      </c>
    </row>
    <row r="70" spans="1:14" ht="13.5">
      <c r="A70" s="25">
        <v>66</v>
      </c>
      <c r="B70" s="83" t="s">
        <v>99</v>
      </c>
      <c r="C70" s="77">
        <v>7554076.47203274</v>
      </c>
      <c r="D70" s="43">
        <v>14103793</v>
      </c>
      <c r="E70" s="43">
        <v>407881</v>
      </c>
      <c r="F70" s="43">
        <v>212477</v>
      </c>
      <c r="G70" s="43">
        <v>5424</v>
      </c>
      <c r="H70" s="23">
        <f>SUM(D70:G70)</f>
        <v>14729575</v>
      </c>
      <c r="I70" s="43">
        <v>0</v>
      </c>
      <c r="J70" s="43">
        <v>4586291</v>
      </c>
      <c r="K70" s="43">
        <v>0</v>
      </c>
      <c r="L70" s="43">
        <v>79947</v>
      </c>
      <c r="M70" s="27">
        <f>SUM(I70:L70)</f>
        <v>4666238</v>
      </c>
      <c r="N70" s="44">
        <f t="shared" si="4"/>
        <v>26949889.47203274</v>
      </c>
    </row>
    <row r="71" spans="1:14" ht="12.75" customHeight="1">
      <c r="A71" s="17">
        <v>67</v>
      </c>
      <c r="B71" s="82" t="s">
        <v>83</v>
      </c>
      <c r="C71" s="77">
        <v>28925310.876126382</v>
      </c>
      <c r="D71" s="51">
        <v>29554162</v>
      </c>
      <c r="E71" s="51">
        <v>256456</v>
      </c>
      <c r="F71" s="51">
        <v>84644</v>
      </c>
      <c r="G71" s="51">
        <v>6838</v>
      </c>
      <c r="H71" s="18">
        <f>SUM(D71:G71)</f>
        <v>29902100</v>
      </c>
      <c r="I71" s="51">
        <v>0</v>
      </c>
      <c r="J71" s="51">
        <v>3781397</v>
      </c>
      <c r="K71" s="51">
        <v>0</v>
      </c>
      <c r="L71" s="51">
        <v>188777</v>
      </c>
      <c r="M71" s="19">
        <f>SUM(I71:L71)</f>
        <v>3970174</v>
      </c>
      <c r="N71" s="20">
        <f t="shared" si="4"/>
        <v>62797584.87612638</v>
      </c>
    </row>
    <row r="72" spans="1:14" s="16" customFormat="1" ht="13.5">
      <c r="A72" s="17">
        <v>68</v>
      </c>
      <c r="B72" s="82" t="s">
        <v>84</v>
      </c>
      <c r="C72" s="77">
        <v>5286611.1</v>
      </c>
      <c r="D72" s="51">
        <v>11322557</v>
      </c>
      <c r="E72" s="51">
        <v>214218</v>
      </c>
      <c r="F72" s="51">
        <v>45978</v>
      </c>
      <c r="G72" s="51">
        <v>3566</v>
      </c>
      <c r="H72" s="18">
        <f>SUM(D72:G72)</f>
        <v>11586319</v>
      </c>
      <c r="I72" s="51">
        <v>0</v>
      </c>
      <c r="J72" s="51">
        <v>2462521</v>
      </c>
      <c r="K72" s="51">
        <v>0</v>
      </c>
      <c r="L72" s="51">
        <v>56221</v>
      </c>
      <c r="M72" s="19">
        <f>SUM(I72:L72)</f>
        <v>2518742</v>
      </c>
      <c r="N72" s="20">
        <f t="shared" si="4"/>
        <v>19391672.1</v>
      </c>
    </row>
    <row r="73" spans="1:14" ht="13.5">
      <c r="A73" s="17">
        <v>69</v>
      </c>
      <c r="B73" s="82" t="s">
        <v>85</v>
      </c>
      <c r="C73" s="77">
        <v>16269023.25</v>
      </c>
      <c r="D73" s="51">
        <v>26115728</v>
      </c>
      <c r="E73" s="51">
        <v>305849</v>
      </c>
      <c r="F73" s="51">
        <v>0</v>
      </c>
      <c r="G73" s="51">
        <v>5744</v>
      </c>
      <c r="H73" s="18">
        <f>SUM(D73:G73)</f>
        <v>26427321</v>
      </c>
      <c r="I73" s="51">
        <v>400</v>
      </c>
      <c r="J73" s="51">
        <v>4051790</v>
      </c>
      <c r="K73" s="51">
        <v>0</v>
      </c>
      <c r="L73" s="51">
        <v>147010</v>
      </c>
      <c r="M73" s="19">
        <f>SUM(I73:L73)</f>
        <v>4199200</v>
      </c>
      <c r="N73" s="20">
        <f t="shared" si="4"/>
        <v>46895544.25</v>
      </c>
    </row>
    <row r="74" spans="1:14" ht="12.75" customHeight="1">
      <c r="A74" s="34">
        <v>396</v>
      </c>
      <c r="B74" s="82" t="s">
        <v>125</v>
      </c>
      <c r="C74" s="77">
        <v>155627302</v>
      </c>
      <c r="D74" s="51">
        <v>137090721</v>
      </c>
      <c r="E74" s="51">
        <v>6773095</v>
      </c>
      <c r="F74" s="51">
        <v>0</v>
      </c>
      <c r="G74" s="51">
        <v>81556</v>
      </c>
      <c r="H74" s="18">
        <f>SUM(D74:G74)</f>
        <v>143945372</v>
      </c>
      <c r="I74" s="51">
        <v>11369</v>
      </c>
      <c r="J74" s="51">
        <v>102111456</v>
      </c>
      <c r="K74" s="51">
        <v>51142</v>
      </c>
      <c r="L74" s="51">
        <v>462862</v>
      </c>
      <c r="M74" s="19">
        <f>SUM(I74:L74)</f>
        <v>102636829</v>
      </c>
      <c r="N74" s="20">
        <f t="shared" si="4"/>
        <v>402209503</v>
      </c>
    </row>
    <row r="75" spans="1:14" ht="13.5">
      <c r="A75" s="11"/>
      <c r="B75" s="12" t="s">
        <v>68</v>
      </c>
      <c r="C75" s="35">
        <f aca="true" t="shared" si="5" ref="C75:N75">SUM(C5:C74)</f>
        <v>3464557848.7511225</v>
      </c>
      <c r="D75" s="36">
        <f t="shared" si="5"/>
        <v>3380386816</v>
      </c>
      <c r="E75" s="36">
        <f t="shared" si="5"/>
        <v>71157071</v>
      </c>
      <c r="F75" s="36">
        <f t="shared" si="5"/>
        <v>28328410</v>
      </c>
      <c r="G75" s="36">
        <f t="shared" si="5"/>
        <v>1354230</v>
      </c>
      <c r="H75" s="37">
        <f t="shared" si="5"/>
        <v>3481226527</v>
      </c>
      <c r="I75" s="36">
        <f t="shared" si="5"/>
        <v>9112252</v>
      </c>
      <c r="J75" s="36">
        <f t="shared" si="5"/>
        <v>1067344906</v>
      </c>
      <c r="K75" s="36">
        <f t="shared" si="5"/>
        <v>1788957</v>
      </c>
      <c r="L75" s="36">
        <f t="shared" si="5"/>
        <v>18971626</v>
      </c>
      <c r="M75" s="38">
        <f t="shared" si="5"/>
        <v>1097217741</v>
      </c>
      <c r="N75" s="39">
        <f t="shared" si="5"/>
        <v>8043002116.7511215</v>
      </c>
    </row>
    <row r="76" spans="1:14" ht="13.5">
      <c r="A76" s="13"/>
      <c r="B76" s="8"/>
      <c r="C76" s="40"/>
      <c r="D76" s="41"/>
      <c r="E76" s="41"/>
      <c r="F76" s="41"/>
      <c r="G76" s="41"/>
      <c r="H76" s="41"/>
      <c r="I76" s="42"/>
      <c r="J76" s="42"/>
      <c r="K76" s="42"/>
      <c r="L76" s="42"/>
      <c r="M76" s="42"/>
      <c r="N76" s="41"/>
    </row>
    <row r="77" spans="1:14" ht="13.5">
      <c r="A77" s="25">
        <v>318001</v>
      </c>
      <c r="B77" s="26" t="s">
        <v>69</v>
      </c>
      <c r="C77" s="72">
        <v>6362117</v>
      </c>
      <c r="D77" s="43">
        <v>6794107</v>
      </c>
      <c r="E77" s="43">
        <v>13821</v>
      </c>
      <c r="F77" s="43">
        <v>0</v>
      </c>
      <c r="G77" s="43">
        <v>2721</v>
      </c>
      <c r="H77" s="23">
        <f>SUM(D77:G77)</f>
        <v>6810649</v>
      </c>
      <c r="I77" s="43">
        <v>0</v>
      </c>
      <c r="J77" s="43">
        <v>46712</v>
      </c>
      <c r="K77" s="43">
        <v>0</v>
      </c>
      <c r="L77" s="43">
        <v>0</v>
      </c>
      <c r="M77" s="27">
        <f>SUM(I77:L77)</f>
        <v>46712</v>
      </c>
      <c r="N77" s="44">
        <f>C77+H77+M77</f>
        <v>13219478</v>
      </c>
    </row>
    <row r="78" spans="1:14" ht="13.5">
      <c r="A78" s="15">
        <v>319001</v>
      </c>
      <c r="B78" s="24" t="s">
        <v>70</v>
      </c>
      <c r="C78" s="74">
        <v>1258711</v>
      </c>
      <c r="D78" s="45">
        <v>2028353</v>
      </c>
      <c r="E78" s="45">
        <v>12389</v>
      </c>
      <c r="F78" s="45">
        <v>0</v>
      </c>
      <c r="G78" s="45">
        <v>3311</v>
      </c>
      <c r="H78" s="22">
        <f>SUM(D78:G78)</f>
        <v>2044053</v>
      </c>
      <c r="I78" s="45">
        <v>0</v>
      </c>
      <c r="J78" s="45">
        <v>37030</v>
      </c>
      <c r="K78" s="45">
        <v>0</v>
      </c>
      <c r="L78" s="45">
        <v>0</v>
      </c>
      <c r="M78" s="21">
        <f>SUM(I78:L78)</f>
        <v>37030</v>
      </c>
      <c r="N78" s="46">
        <f>C78+H78+M78</f>
        <v>3339794</v>
      </c>
    </row>
    <row r="79" spans="1:14" ht="13.5">
      <c r="A79" s="5"/>
      <c r="B79" s="6" t="s">
        <v>71</v>
      </c>
      <c r="C79" s="47">
        <f aca="true" t="shared" si="6" ref="C79:N79">SUM(C77:C78)</f>
        <v>7620828</v>
      </c>
      <c r="D79" s="78">
        <f t="shared" si="6"/>
        <v>8822460</v>
      </c>
      <c r="E79" s="78">
        <f t="shared" si="6"/>
        <v>26210</v>
      </c>
      <c r="F79" s="78">
        <f t="shared" si="6"/>
        <v>0</v>
      </c>
      <c r="G79" s="78">
        <f t="shared" si="6"/>
        <v>6032</v>
      </c>
      <c r="H79" s="48">
        <f aca="true" t="shared" si="7" ref="H79:M79">SUM(H77:H78)</f>
        <v>8854702</v>
      </c>
      <c r="I79" s="81">
        <f t="shared" si="7"/>
        <v>0</v>
      </c>
      <c r="J79" s="81">
        <f t="shared" si="7"/>
        <v>83742</v>
      </c>
      <c r="K79" s="81">
        <f t="shared" si="7"/>
        <v>0</v>
      </c>
      <c r="L79" s="81">
        <f t="shared" si="7"/>
        <v>0</v>
      </c>
      <c r="M79" s="49">
        <f t="shared" si="7"/>
        <v>83742</v>
      </c>
      <c r="N79" s="50">
        <f t="shared" si="6"/>
        <v>16559272</v>
      </c>
    </row>
    <row r="80" spans="1:14" ht="13.5">
      <c r="A80" s="3"/>
      <c r="B80" s="4"/>
      <c r="C80" s="40"/>
      <c r="D80" s="40"/>
      <c r="E80" s="40"/>
      <c r="F80" s="40"/>
      <c r="G80" s="40"/>
      <c r="H80" s="40"/>
      <c r="I80" s="42"/>
      <c r="J80" s="42"/>
      <c r="K80" s="42"/>
      <c r="L80" s="42"/>
      <c r="M80" s="42"/>
      <c r="N80" s="41"/>
    </row>
    <row r="81" spans="1:14" ht="13.5">
      <c r="A81" s="61">
        <v>321001</v>
      </c>
      <c r="B81" s="90" t="s">
        <v>109</v>
      </c>
      <c r="C81" s="72">
        <v>35852</v>
      </c>
      <c r="D81" s="51">
        <v>3337027</v>
      </c>
      <c r="E81" s="51">
        <v>0</v>
      </c>
      <c r="F81" s="51">
        <v>0</v>
      </c>
      <c r="G81" s="51">
        <v>0</v>
      </c>
      <c r="H81" s="18">
        <f aca="true" t="shared" si="8" ref="H81:H91">SUM(D81:G81)</f>
        <v>3337027</v>
      </c>
      <c r="I81" s="51">
        <v>0</v>
      </c>
      <c r="J81" s="51">
        <v>504181</v>
      </c>
      <c r="K81" s="51">
        <v>0</v>
      </c>
      <c r="L81" s="51">
        <v>15507</v>
      </c>
      <c r="M81" s="19">
        <f aca="true" t="shared" si="9" ref="M81:M91">SUM(I81:L81)</f>
        <v>519688</v>
      </c>
      <c r="N81" s="20">
        <f aca="true" t="shared" si="10" ref="N81:N90">C81+H81+M81</f>
        <v>3892567</v>
      </c>
    </row>
    <row r="82" spans="1:14" ht="13.5">
      <c r="A82" s="30">
        <v>328001</v>
      </c>
      <c r="B82" s="82" t="s">
        <v>110</v>
      </c>
      <c r="C82" s="73">
        <v>2478154</v>
      </c>
      <c r="D82" s="51">
        <v>2694095</v>
      </c>
      <c r="E82" s="51">
        <v>0</v>
      </c>
      <c r="F82" s="51">
        <v>0</v>
      </c>
      <c r="G82" s="51">
        <v>0</v>
      </c>
      <c r="H82" s="18">
        <f t="shared" si="8"/>
        <v>2694095</v>
      </c>
      <c r="I82" s="51">
        <v>0</v>
      </c>
      <c r="J82" s="51">
        <v>412810</v>
      </c>
      <c r="K82" s="51">
        <v>0</v>
      </c>
      <c r="L82" s="51">
        <v>0</v>
      </c>
      <c r="M82" s="19">
        <f t="shared" si="9"/>
        <v>412810</v>
      </c>
      <c r="N82" s="20">
        <f t="shared" si="10"/>
        <v>5585059</v>
      </c>
    </row>
    <row r="83" spans="1:14" ht="13.5">
      <c r="A83" s="30">
        <v>329001</v>
      </c>
      <c r="B83" s="82" t="s">
        <v>111</v>
      </c>
      <c r="C83" s="73">
        <v>86519</v>
      </c>
      <c r="D83" s="51">
        <v>3341482</v>
      </c>
      <c r="E83" s="51">
        <v>3271</v>
      </c>
      <c r="F83" s="51">
        <v>0</v>
      </c>
      <c r="G83" s="51">
        <v>801</v>
      </c>
      <c r="H83" s="18">
        <f t="shared" si="8"/>
        <v>3345554</v>
      </c>
      <c r="I83" s="51">
        <v>0</v>
      </c>
      <c r="J83" s="51">
        <v>377446</v>
      </c>
      <c r="K83" s="51">
        <v>0</v>
      </c>
      <c r="L83" s="51">
        <v>14076</v>
      </c>
      <c r="M83" s="19">
        <f t="shared" si="9"/>
        <v>391522</v>
      </c>
      <c r="N83" s="20">
        <f t="shared" si="10"/>
        <v>3823595</v>
      </c>
    </row>
    <row r="84" spans="1:14" ht="13.5">
      <c r="A84" s="30">
        <v>331001</v>
      </c>
      <c r="B84" s="82" t="s">
        <v>112</v>
      </c>
      <c r="C84" s="73">
        <v>615145</v>
      </c>
      <c r="D84" s="51">
        <v>6278372</v>
      </c>
      <c r="E84" s="51">
        <v>0</v>
      </c>
      <c r="F84" s="51">
        <v>0</v>
      </c>
      <c r="G84" s="51">
        <v>0</v>
      </c>
      <c r="H84" s="18">
        <f t="shared" si="8"/>
        <v>6278372</v>
      </c>
      <c r="I84" s="51">
        <v>264330</v>
      </c>
      <c r="J84" s="51">
        <v>797078</v>
      </c>
      <c r="K84" s="51">
        <v>0</v>
      </c>
      <c r="L84" s="51">
        <v>0</v>
      </c>
      <c r="M84" s="19">
        <f t="shared" si="9"/>
        <v>1061408</v>
      </c>
      <c r="N84" s="20">
        <f t="shared" si="10"/>
        <v>7954925</v>
      </c>
    </row>
    <row r="85" spans="1:14" ht="13.5">
      <c r="A85" s="60">
        <v>333001</v>
      </c>
      <c r="B85" s="86" t="s">
        <v>72</v>
      </c>
      <c r="C85" s="74">
        <v>444624</v>
      </c>
      <c r="D85" s="45">
        <v>4839095</v>
      </c>
      <c r="E85" s="45">
        <v>6483</v>
      </c>
      <c r="F85" s="45">
        <v>0</v>
      </c>
      <c r="G85" s="45">
        <v>0</v>
      </c>
      <c r="H85" s="22">
        <f t="shared" si="8"/>
        <v>4845578</v>
      </c>
      <c r="I85" s="45">
        <v>0</v>
      </c>
      <c r="J85" s="45">
        <v>451687</v>
      </c>
      <c r="K85" s="45">
        <v>0</v>
      </c>
      <c r="L85" s="45">
        <v>0</v>
      </c>
      <c r="M85" s="21">
        <f t="shared" si="9"/>
        <v>451687</v>
      </c>
      <c r="N85" s="46">
        <f t="shared" si="10"/>
        <v>5741889</v>
      </c>
    </row>
    <row r="86" spans="1:14" ht="13.5">
      <c r="A86" s="87">
        <v>336001</v>
      </c>
      <c r="B86" s="83" t="s">
        <v>73</v>
      </c>
      <c r="C86" s="72">
        <v>204425</v>
      </c>
      <c r="D86" s="51">
        <v>5867835</v>
      </c>
      <c r="E86" s="51">
        <v>0</v>
      </c>
      <c r="F86" s="51">
        <v>0</v>
      </c>
      <c r="G86" s="51">
        <v>0</v>
      </c>
      <c r="H86" s="18">
        <f>SUM(D86:G86)</f>
        <v>5867835</v>
      </c>
      <c r="I86" s="51">
        <v>0</v>
      </c>
      <c r="J86" s="51">
        <v>518264</v>
      </c>
      <c r="K86" s="51">
        <v>0</v>
      </c>
      <c r="L86" s="51">
        <v>0</v>
      </c>
      <c r="M86" s="19">
        <f>SUM(I86:L86)</f>
        <v>518264</v>
      </c>
      <c r="N86" s="20">
        <f>C86+H86+M86</f>
        <v>6590524</v>
      </c>
    </row>
    <row r="87" spans="1:14" ht="13.5">
      <c r="A87" s="30">
        <v>337001</v>
      </c>
      <c r="B87" s="82" t="s">
        <v>74</v>
      </c>
      <c r="C87" s="73">
        <v>427594</v>
      </c>
      <c r="D87" s="51">
        <v>13471129</v>
      </c>
      <c r="E87" s="51">
        <v>10955</v>
      </c>
      <c r="F87" s="51">
        <v>0</v>
      </c>
      <c r="G87" s="51">
        <v>0</v>
      </c>
      <c r="H87" s="18">
        <f>SUM(D87:G87)</f>
        <v>13482084</v>
      </c>
      <c r="I87" s="51">
        <v>2536726</v>
      </c>
      <c r="J87" s="51">
        <v>585316</v>
      </c>
      <c r="K87" s="51">
        <v>0</v>
      </c>
      <c r="L87" s="51">
        <v>0</v>
      </c>
      <c r="M87" s="19">
        <f>SUM(I87:L87)</f>
        <v>3122042</v>
      </c>
      <c r="N87" s="20">
        <f>C87+H87+M87</f>
        <v>17031720</v>
      </c>
    </row>
    <row r="88" spans="1:14" ht="13.5">
      <c r="A88" s="30">
        <v>339001</v>
      </c>
      <c r="B88" s="82" t="s">
        <v>113</v>
      </c>
      <c r="C88" s="73">
        <v>83797</v>
      </c>
      <c r="D88" s="51">
        <v>3960760</v>
      </c>
      <c r="E88" s="51">
        <v>8884</v>
      </c>
      <c r="F88" s="51">
        <v>0</v>
      </c>
      <c r="G88" s="51">
        <v>0</v>
      </c>
      <c r="H88" s="18">
        <f>SUM(D88:G88)</f>
        <v>3969644</v>
      </c>
      <c r="I88" s="51">
        <v>0</v>
      </c>
      <c r="J88" s="51">
        <v>504282</v>
      </c>
      <c r="K88" s="51">
        <v>0</v>
      </c>
      <c r="L88" s="51">
        <v>14003</v>
      </c>
      <c r="M88" s="19">
        <f>SUM(I88:L88)</f>
        <v>518285</v>
      </c>
      <c r="N88" s="20">
        <f>C88+H88+M88</f>
        <v>4571726</v>
      </c>
    </row>
    <row r="89" spans="1:14" ht="13.5">
      <c r="A89" s="30">
        <v>340001</v>
      </c>
      <c r="B89" s="82" t="s">
        <v>114</v>
      </c>
      <c r="C89" s="73">
        <v>124723</v>
      </c>
      <c r="D89" s="51">
        <v>1002219</v>
      </c>
      <c r="E89" s="51">
        <v>0</v>
      </c>
      <c r="F89" s="51">
        <v>0</v>
      </c>
      <c r="G89" s="51">
        <v>0</v>
      </c>
      <c r="H89" s="18">
        <f>SUM(D89:G89)</f>
        <v>1002219</v>
      </c>
      <c r="I89" s="51">
        <v>0</v>
      </c>
      <c r="J89" s="51">
        <v>64965</v>
      </c>
      <c r="K89" s="51">
        <v>0</v>
      </c>
      <c r="L89" s="51">
        <v>0</v>
      </c>
      <c r="M89" s="19">
        <f>SUM(I89:L89)</f>
        <v>64965</v>
      </c>
      <c r="N89" s="20">
        <f>C89+H89+M89</f>
        <v>1191907</v>
      </c>
    </row>
    <row r="90" spans="1:14" ht="13.5">
      <c r="A90" s="61">
        <v>341001</v>
      </c>
      <c r="B90" s="90" t="s">
        <v>78</v>
      </c>
      <c r="C90" s="74">
        <v>1685811</v>
      </c>
      <c r="D90" s="45">
        <v>3097712</v>
      </c>
      <c r="E90" s="45">
        <v>6533</v>
      </c>
      <c r="F90" s="45">
        <v>0</v>
      </c>
      <c r="G90" s="45">
        <v>278</v>
      </c>
      <c r="H90" s="22">
        <f t="shared" si="8"/>
        <v>3104523</v>
      </c>
      <c r="I90" s="45">
        <v>0</v>
      </c>
      <c r="J90" s="45">
        <v>339697</v>
      </c>
      <c r="K90" s="45">
        <v>0</v>
      </c>
      <c r="L90" s="45">
        <v>0</v>
      </c>
      <c r="M90" s="21">
        <f t="shared" si="9"/>
        <v>339697</v>
      </c>
      <c r="N90" s="46">
        <f t="shared" si="10"/>
        <v>5130031</v>
      </c>
    </row>
    <row r="91" spans="1:14" ht="13.5">
      <c r="A91" s="87">
        <v>343001</v>
      </c>
      <c r="B91" s="83" t="s">
        <v>115</v>
      </c>
      <c r="C91" s="73">
        <v>1486192</v>
      </c>
      <c r="D91" s="51">
        <v>957651</v>
      </c>
      <c r="E91" s="51">
        <v>0</v>
      </c>
      <c r="F91" s="51">
        <v>0</v>
      </c>
      <c r="G91" s="51">
        <v>0</v>
      </c>
      <c r="H91" s="18">
        <f t="shared" si="8"/>
        <v>957651</v>
      </c>
      <c r="I91" s="51">
        <v>0</v>
      </c>
      <c r="J91" s="51">
        <v>97757</v>
      </c>
      <c r="K91" s="51">
        <v>0</v>
      </c>
      <c r="L91" s="51">
        <v>0</v>
      </c>
      <c r="M91" s="19">
        <f t="shared" si="9"/>
        <v>97757</v>
      </c>
      <c r="N91" s="20">
        <f aca="true" t="shared" si="11" ref="N91:N98">C91+H91+M91</f>
        <v>2541600</v>
      </c>
    </row>
    <row r="92" spans="1:14" ht="13.5">
      <c r="A92" s="30">
        <v>343002</v>
      </c>
      <c r="B92" s="82" t="s">
        <v>104</v>
      </c>
      <c r="C92" s="73">
        <v>4741005</v>
      </c>
      <c r="D92" s="51">
        <v>5687538</v>
      </c>
      <c r="E92" s="51">
        <v>0</v>
      </c>
      <c r="F92" s="51">
        <v>0</v>
      </c>
      <c r="G92" s="51">
        <v>0</v>
      </c>
      <c r="H92" s="18">
        <f aca="true" t="shared" si="12" ref="H92:H98">SUM(D92:G92)</f>
        <v>5687538</v>
      </c>
      <c r="I92" s="51">
        <v>0</v>
      </c>
      <c r="J92" s="51">
        <v>848305</v>
      </c>
      <c r="K92" s="51">
        <v>0</v>
      </c>
      <c r="L92" s="51">
        <v>0</v>
      </c>
      <c r="M92" s="19">
        <f aca="true" t="shared" si="13" ref="M92:M98">SUM(I92:L92)</f>
        <v>848305</v>
      </c>
      <c r="N92" s="20">
        <f t="shared" si="11"/>
        <v>11276848</v>
      </c>
    </row>
    <row r="93" spans="1:14" ht="13.5">
      <c r="A93" s="30">
        <v>344001</v>
      </c>
      <c r="B93" s="82" t="s">
        <v>116</v>
      </c>
      <c r="C93" s="73">
        <v>2259716</v>
      </c>
      <c r="D93" s="51">
        <v>1796755</v>
      </c>
      <c r="E93" s="51">
        <v>0</v>
      </c>
      <c r="F93" s="51">
        <v>0</v>
      </c>
      <c r="G93" s="51">
        <v>0</v>
      </c>
      <c r="H93" s="18">
        <f t="shared" si="12"/>
        <v>1796755</v>
      </c>
      <c r="I93" s="51">
        <v>0</v>
      </c>
      <c r="J93" s="51">
        <v>402896</v>
      </c>
      <c r="K93" s="51">
        <v>0</v>
      </c>
      <c r="L93" s="51">
        <v>0</v>
      </c>
      <c r="M93" s="19">
        <f t="shared" si="13"/>
        <v>402896</v>
      </c>
      <c r="N93" s="20">
        <f t="shared" si="11"/>
        <v>4459367</v>
      </c>
    </row>
    <row r="94" spans="1:14" ht="13.5">
      <c r="A94" s="30">
        <v>345001</v>
      </c>
      <c r="B94" s="82" t="s">
        <v>117</v>
      </c>
      <c r="C94" s="73">
        <v>4772734</v>
      </c>
      <c r="D94" s="51">
        <v>5476055</v>
      </c>
      <c r="E94" s="51">
        <v>0</v>
      </c>
      <c r="F94" s="51">
        <v>0</v>
      </c>
      <c r="G94" s="51">
        <v>0</v>
      </c>
      <c r="H94" s="18">
        <f t="shared" si="12"/>
        <v>5476055</v>
      </c>
      <c r="I94" s="51">
        <v>0</v>
      </c>
      <c r="J94" s="51">
        <v>600181</v>
      </c>
      <c r="K94" s="51">
        <v>0</v>
      </c>
      <c r="L94" s="51">
        <v>0</v>
      </c>
      <c r="M94" s="19">
        <f t="shared" si="13"/>
        <v>600181</v>
      </c>
      <c r="N94" s="20">
        <f t="shared" si="11"/>
        <v>10848970</v>
      </c>
    </row>
    <row r="95" spans="1:14" s="16" customFormat="1" ht="13.5">
      <c r="A95" s="60">
        <v>346001</v>
      </c>
      <c r="B95" s="86" t="s">
        <v>118</v>
      </c>
      <c r="C95" s="74">
        <v>3509735</v>
      </c>
      <c r="D95" s="45">
        <v>3777480</v>
      </c>
      <c r="E95" s="45">
        <v>0</v>
      </c>
      <c r="F95" s="45">
        <v>0</v>
      </c>
      <c r="G95" s="45">
        <v>0</v>
      </c>
      <c r="H95" s="22">
        <f t="shared" si="12"/>
        <v>3777480</v>
      </c>
      <c r="I95" s="45">
        <v>0</v>
      </c>
      <c r="J95" s="45">
        <v>797613</v>
      </c>
      <c r="K95" s="45">
        <v>0</v>
      </c>
      <c r="L95" s="45">
        <v>0</v>
      </c>
      <c r="M95" s="21">
        <f t="shared" si="13"/>
        <v>797613</v>
      </c>
      <c r="N95" s="46">
        <f t="shared" si="11"/>
        <v>8084828</v>
      </c>
    </row>
    <row r="96" spans="1:14" ht="13.5">
      <c r="A96" s="30">
        <v>347001</v>
      </c>
      <c r="B96" s="82" t="s">
        <v>119</v>
      </c>
      <c r="C96" s="73">
        <v>2023374</v>
      </c>
      <c r="D96" s="51">
        <v>947678</v>
      </c>
      <c r="E96" s="51">
        <v>141552</v>
      </c>
      <c r="F96" s="51">
        <v>0</v>
      </c>
      <c r="G96" s="51">
        <v>0</v>
      </c>
      <c r="H96" s="18">
        <f t="shared" si="12"/>
        <v>1089230</v>
      </c>
      <c r="I96" s="51">
        <v>0</v>
      </c>
      <c r="J96" s="51">
        <v>200627</v>
      </c>
      <c r="K96" s="51">
        <v>0</v>
      </c>
      <c r="L96" s="51">
        <v>0</v>
      </c>
      <c r="M96" s="19">
        <f t="shared" si="13"/>
        <v>200627</v>
      </c>
      <c r="N96" s="20">
        <f>C96+H96+M96</f>
        <v>3313231</v>
      </c>
    </row>
    <row r="97" spans="1:14" ht="13.5">
      <c r="A97" s="30">
        <v>348001</v>
      </c>
      <c r="B97" s="82" t="s">
        <v>105</v>
      </c>
      <c r="C97" s="73">
        <v>2322385</v>
      </c>
      <c r="D97" s="51">
        <v>889371</v>
      </c>
      <c r="E97" s="51">
        <v>0</v>
      </c>
      <c r="F97" s="51">
        <v>0</v>
      </c>
      <c r="G97" s="51">
        <v>0</v>
      </c>
      <c r="H97" s="18">
        <f t="shared" si="12"/>
        <v>889371</v>
      </c>
      <c r="I97" s="51">
        <v>0</v>
      </c>
      <c r="J97" s="51">
        <v>479948</v>
      </c>
      <c r="K97" s="51">
        <v>0</v>
      </c>
      <c r="L97" s="51">
        <v>0</v>
      </c>
      <c r="M97" s="19">
        <f t="shared" si="13"/>
        <v>479948</v>
      </c>
      <c r="N97" s="20">
        <f>C97+H97+M97</f>
        <v>3691704</v>
      </c>
    </row>
    <row r="98" spans="1:14" s="16" customFormat="1" ht="13.5">
      <c r="A98" s="60">
        <v>349001</v>
      </c>
      <c r="B98" s="86" t="s">
        <v>120</v>
      </c>
      <c r="C98" s="74">
        <v>735218</v>
      </c>
      <c r="D98" s="45">
        <v>934318</v>
      </c>
      <c r="E98" s="45">
        <v>16000</v>
      </c>
      <c r="F98" s="45">
        <v>0</v>
      </c>
      <c r="G98" s="45">
        <v>0</v>
      </c>
      <c r="H98" s="22">
        <f t="shared" si="12"/>
        <v>950318</v>
      </c>
      <c r="I98" s="45">
        <v>0</v>
      </c>
      <c r="J98" s="45">
        <v>266074</v>
      </c>
      <c r="K98" s="45">
        <v>0</v>
      </c>
      <c r="L98" s="45">
        <v>0</v>
      </c>
      <c r="M98" s="21">
        <f t="shared" si="13"/>
        <v>266074</v>
      </c>
      <c r="N98" s="46">
        <f t="shared" si="11"/>
        <v>1951610</v>
      </c>
    </row>
    <row r="99" spans="1:14" ht="13.5">
      <c r="A99" s="5"/>
      <c r="B99" s="6" t="s">
        <v>75</v>
      </c>
      <c r="C99" s="47">
        <f aca="true" t="shared" si="14" ref="C99:N99">SUM(C81:C98)</f>
        <v>28037003</v>
      </c>
      <c r="D99" s="78">
        <f t="shared" si="14"/>
        <v>68356572</v>
      </c>
      <c r="E99" s="78">
        <f t="shared" si="14"/>
        <v>193678</v>
      </c>
      <c r="F99" s="78">
        <f t="shared" si="14"/>
        <v>0</v>
      </c>
      <c r="G99" s="78">
        <f t="shared" si="14"/>
        <v>1079</v>
      </c>
      <c r="H99" s="48">
        <f t="shared" si="14"/>
        <v>68551329</v>
      </c>
      <c r="I99" s="81">
        <f t="shared" si="14"/>
        <v>2801056</v>
      </c>
      <c r="J99" s="81">
        <f t="shared" si="14"/>
        <v>8249127</v>
      </c>
      <c r="K99" s="81">
        <f t="shared" si="14"/>
        <v>0</v>
      </c>
      <c r="L99" s="81">
        <f t="shared" si="14"/>
        <v>43586</v>
      </c>
      <c r="M99" s="49">
        <f t="shared" si="14"/>
        <v>11093769</v>
      </c>
      <c r="N99" s="50">
        <f t="shared" si="14"/>
        <v>107682101</v>
      </c>
    </row>
    <row r="100" spans="1:14" ht="13.5">
      <c r="A100" s="13"/>
      <c r="B100" s="4"/>
      <c r="C100" s="40"/>
      <c r="D100" s="40"/>
      <c r="E100" s="40"/>
      <c r="F100" s="40"/>
      <c r="G100" s="40"/>
      <c r="H100" s="40"/>
      <c r="I100" s="42"/>
      <c r="J100" s="42"/>
      <c r="K100" s="42"/>
      <c r="L100" s="42"/>
      <c r="M100" s="42"/>
      <c r="N100" s="41"/>
    </row>
    <row r="101" spans="1:14" ht="13.5">
      <c r="A101" s="71" t="s">
        <v>86</v>
      </c>
      <c r="B101" s="69" t="s">
        <v>87</v>
      </c>
      <c r="C101" s="75">
        <v>1145869</v>
      </c>
      <c r="D101" s="70">
        <v>2427188</v>
      </c>
      <c r="E101" s="70">
        <v>0</v>
      </c>
      <c r="F101" s="70">
        <v>0</v>
      </c>
      <c r="G101" s="70">
        <v>1739</v>
      </c>
      <c r="H101" s="68">
        <f>SUM(D101:G101)</f>
        <v>2428927</v>
      </c>
      <c r="I101" s="70">
        <v>0</v>
      </c>
      <c r="J101" s="70">
        <v>577953</v>
      </c>
      <c r="K101" s="70">
        <v>0</v>
      </c>
      <c r="L101" s="70">
        <v>0</v>
      </c>
      <c r="M101" s="66">
        <f>SUM(I101:L101)</f>
        <v>577953</v>
      </c>
      <c r="N101" s="67">
        <f>C101+H101+M101</f>
        <v>4152749</v>
      </c>
    </row>
    <row r="102" spans="1:14" s="32" customFormat="1" ht="13.5">
      <c r="A102" s="31"/>
      <c r="B102" s="6" t="s">
        <v>88</v>
      </c>
      <c r="C102" s="62">
        <f aca="true" t="shared" si="15" ref="C102:N102">SUM(C101)</f>
        <v>1145869</v>
      </c>
      <c r="D102" s="85">
        <f t="shared" si="15"/>
        <v>2427188</v>
      </c>
      <c r="E102" s="85">
        <f t="shared" si="15"/>
        <v>0</v>
      </c>
      <c r="F102" s="85">
        <f t="shared" si="15"/>
        <v>0</v>
      </c>
      <c r="G102" s="85">
        <f t="shared" si="15"/>
        <v>1739</v>
      </c>
      <c r="H102" s="63">
        <f t="shared" si="15"/>
        <v>2428927</v>
      </c>
      <c r="I102" s="79">
        <f t="shared" si="15"/>
        <v>0</v>
      </c>
      <c r="J102" s="79">
        <f t="shared" si="15"/>
        <v>577953</v>
      </c>
      <c r="K102" s="79">
        <f t="shared" si="15"/>
        <v>0</v>
      </c>
      <c r="L102" s="79">
        <f t="shared" si="15"/>
        <v>0</v>
      </c>
      <c r="M102" s="64">
        <f t="shared" si="15"/>
        <v>577953</v>
      </c>
      <c r="N102" s="65">
        <f t="shared" si="15"/>
        <v>4152749</v>
      </c>
    </row>
    <row r="103" spans="1:14" ht="13.5">
      <c r="A103" s="10"/>
      <c r="B103" s="7"/>
      <c r="C103" s="52"/>
      <c r="D103" s="52"/>
      <c r="E103" s="52"/>
      <c r="F103" s="52"/>
      <c r="G103" s="52"/>
      <c r="H103" s="52"/>
      <c r="I103" s="40"/>
      <c r="J103" s="52"/>
      <c r="K103" s="52"/>
      <c r="L103" s="53"/>
      <c r="M103" s="54"/>
      <c r="N103" s="53"/>
    </row>
    <row r="104" spans="1:14" s="32" customFormat="1" ht="14.25" thickBot="1">
      <c r="A104" s="33"/>
      <c r="B104" s="9" t="s">
        <v>76</v>
      </c>
      <c r="C104" s="55">
        <f aca="true" t="shared" si="16" ref="C104:N104">C75+C79+C99+C102</f>
        <v>3501361548.7511225</v>
      </c>
      <c r="D104" s="80">
        <f t="shared" si="16"/>
        <v>3459993036</v>
      </c>
      <c r="E104" s="80">
        <f t="shared" si="16"/>
        <v>71376959</v>
      </c>
      <c r="F104" s="80">
        <f t="shared" si="16"/>
        <v>28328410</v>
      </c>
      <c r="G104" s="80">
        <f t="shared" si="16"/>
        <v>1363080</v>
      </c>
      <c r="H104" s="57">
        <f t="shared" si="16"/>
        <v>3561061485</v>
      </c>
      <c r="I104" s="56">
        <f t="shared" si="16"/>
        <v>11913308</v>
      </c>
      <c r="J104" s="56">
        <f t="shared" si="16"/>
        <v>1076255728</v>
      </c>
      <c r="K104" s="56">
        <f t="shared" si="16"/>
        <v>1788957</v>
      </c>
      <c r="L104" s="56">
        <f t="shared" si="16"/>
        <v>19015212</v>
      </c>
      <c r="M104" s="58">
        <f t="shared" si="16"/>
        <v>1108973205</v>
      </c>
      <c r="N104" s="59">
        <f t="shared" si="16"/>
        <v>8171396238.7511215</v>
      </c>
    </row>
    <row r="105" ht="10.5" customHeight="1" thickTop="1"/>
    <row r="106" spans="3:15" ht="13.5" customHeight="1">
      <c r="C106" s="105" t="s">
        <v>89</v>
      </c>
      <c r="D106" s="105"/>
      <c r="E106" s="105"/>
      <c r="H106" s="93"/>
      <c r="I106" s="104" t="s">
        <v>89</v>
      </c>
      <c r="J106" s="104"/>
      <c r="K106" s="104"/>
      <c r="N106" s="93"/>
      <c r="O106" s="93"/>
    </row>
    <row r="107" spans="3:15" ht="9.75" customHeight="1">
      <c r="C107" s="89"/>
      <c r="D107" s="89"/>
      <c r="E107" s="89"/>
      <c r="H107" s="89"/>
      <c r="I107" s="89"/>
      <c r="J107" s="89"/>
      <c r="M107" s="89"/>
      <c r="N107" s="89"/>
      <c r="O107" s="89"/>
    </row>
    <row r="108" spans="3:17" ht="72" customHeight="1">
      <c r="C108" s="103" t="s">
        <v>106</v>
      </c>
      <c r="D108" s="103"/>
      <c r="E108" s="103"/>
      <c r="F108" s="103"/>
      <c r="G108" s="103"/>
      <c r="H108" s="103"/>
      <c r="I108" s="103" t="s">
        <v>106</v>
      </c>
      <c r="J108" s="103"/>
      <c r="K108" s="103"/>
      <c r="L108" s="103"/>
      <c r="M108" s="103"/>
      <c r="N108" s="103"/>
      <c r="O108" s="92"/>
      <c r="P108" s="92"/>
      <c r="Q108" s="92"/>
    </row>
    <row r="109" spans="3:14" ht="13.5">
      <c r="C109" s="88"/>
      <c r="D109" s="88"/>
      <c r="E109" s="88"/>
      <c r="F109" s="88"/>
      <c r="G109" s="88"/>
      <c r="I109" s="88"/>
      <c r="J109" s="88"/>
      <c r="K109" s="88"/>
      <c r="L109" s="88"/>
      <c r="N109" s="88"/>
    </row>
  </sheetData>
  <sheetProtection/>
  <mergeCells count="19">
    <mergeCell ref="A2:B3"/>
    <mergeCell ref="G2:G3"/>
    <mergeCell ref="I1:N1"/>
    <mergeCell ref="C1:H1"/>
    <mergeCell ref="H2:H3"/>
    <mergeCell ref="D2:D3"/>
    <mergeCell ref="E2:E3"/>
    <mergeCell ref="F2:F3"/>
    <mergeCell ref="J2:J3"/>
    <mergeCell ref="I108:N108"/>
    <mergeCell ref="I106:K106"/>
    <mergeCell ref="C106:E106"/>
    <mergeCell ref="K2:K3"/>
    <mergeCell ref="L2:L3"/>
    <mergeCell ref="M2:M3"/>
    <mergeCell ref="N2:N3"/>
    <mergeCell ref="C2:C3"/>
    <mergeCell ref="C108:H108"/>
    <mergeCell ref="I2:I3"/>
  </mergeCells>
  <printOptions horizontalCentered="1"/>
  <pageMargins left="0.15" right="0.15" top="0.5" bottom="0.4" header="0.38" footer="0.39"/>
  <pageSetup fitToHeight="2" fitToWidth="12" horizontalDpi="600" verticalDpi="600" orientation="portrait" paperSize="5" scale="60" r:id="rId1"/>
  <colBreaks count="1" manualBreakCount="1">
    <brk id="8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2014-07-08T19:32:25Z</cp:lastPrinted>
  <dcterms:created xsi:type="dcterms:W3CDTF">2003-04-30T18:47:40Z</dcterms:created>
  <dcterms:modified xsi:type="dcterms:W3CDTF">2014-07-10T16:32:57Z</dcterms:modified>
  <cp:category/>
  <cp:version/>
  <cp:contentType/>
  <cp:contentStatus/>
</cp:coreProperties>
</file>